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DSAF\Prévisions budgétaires\2024- Prévision budgétaires\Formulaires\"/>
    </mc:Choice>
  </mc:AlternateContent>
  <bookViews>
    <workbookView xWindow="0" yWindow="12" windowWidth="23400" windowHeight="9168" tabRatio="828" activeTab="1"/>
  </bookViews>
  <sheets>
    <sheet name="Elements to respect" sheetId="16" r:id="rId1"/>
    <sheet name="1-Front Page" sheetId="13" r:id="rId2"/>
    <sheet name="2-Team" sheetId="14" r:id="rId3"/>
    <sheet name="3-Budget - RECEIPTS" sheetId="2" r:id="rId4"/>
    <sheet name="4-Budget - DISBURSEMENTS" sheetId="3" r:id="rId5"/>
    <sheet name="5-Summary" sheetId="4" r:id="rId6"/>
    <sheet name="Diocesan Contribution" sheetId="21" r:id="rId7"/>
    <sheet name="6-Dedicated Donations Summary" sheetId="15" r:id="rId8"/>
    <sheet name="7-Premises to rent" sheetId="20" r:id="rId9"/>
  </sheets>
  <definedNames>
    <definedName name="a" localSheetId="8">#REF!</definedName>
    <definedName name="a" localSheetId="0">#REF!</definedName>
    <definedName name="a">#REF!</definedName>
    <definedName name="_xlnm.Print_Area" localSheetId="1">'1-Front Page'!$A$1:$L$43</definedName>
    <definedName name="_xlnm.Print_Area" localSheetId="2">'2-Team'!$A$1:$I$27</definedName>
    <definedName name="_xlnm.Print_Area" localSheetId="3">'3-Budget - RECEIPTS'!$A$1:$J$67</definedName>
    <definedName name="_xlnm.Print_Area" localSheetId="4">'4-Budget - DISBURSEMENTS'!$A$1:$L$92</definedName>
    <definedName name="_xlnm.Print_Area" localSheetId="5">'5-Summary'!$A$1:$F$37</definedName>
    <definedName name="_xlnm.Print_Area" localSheetId="8">'7-Premises to rent'!$A$1:$F$39</definedName>
    <definedName name="_xlnm.Print_Area" localSheetId="0">'Elements to respect'!$A$1:$I$19</definedName>
  </definedNames>
  <calcPr calcId="152511"/>
</workbook>
</file>

<file path=xl/calcChain.xml><?xml version="1.0" encoding="utf-8"?>
<calcChain xmlns="http://schemas.openxmlformats.org/spreadsheetml/2006/main">
  <c r="H27" i="14" l="1"/>
  <c r="P24" i="21" l="1"/>
  <c r="I56" i="21" l="1"/>
  <c r="I54" i="21"/>
  <c r="S24" i="21"/>
  <c r="P23" i="21"/>
  <c r="S23" i="21" s="1"/>
  <c r="P15" i="21"/>
  <c r="S15" i="21" s="1"/>
  <c r="P14" i="21"/>
  <c r="S14" i="21" s="1"/>
  <c r="P13" i="21"/>
  <c r="S13" i="21" s="1"/>
  <c r="A3" i="21"/>
  <c r="T2" i="21"/>
  <c r="P49" i="21"/>
  <c r="S49" i="21" s="1"/>
  <c r="S37" i="21"/>
  <c r="K4" i="3" l="1"/>
  <c r="I4" i="3"/>
  <c r="I4" i="2"/>
  <c r="G4" i="2"/>
  <c r="K89" i="3"/>
  <c r="K81" i="3"/>
  <c r="K76" i="3"/>
  <c r="K67" i="3"/>
  <c r="K62" i="3"/>
  <c r="K55" i="3"/>
  <c r="K46" i="3"/>
  <c r="K34" i="3"/>
  <c r="K27" i="3"/>
  <c r="I89" i="3"/>
  <c r="I76" i="3"/>
  <c r="I67" i="3"/>
  <c r="I62" i="3"/>
  <c r="I55" i="3"/>
  <c r="I46" i="3"/>
  <c r="I34" i="3"/>
  <c r="I27" i="3"/>
  <c r="G64" i="2"/>
  <c r="I40" i="2"/>
  <c r="G40" i="2"/>
  <c r="A1" i="20"/>
  <c r="A1" i="4"/>
  <c r="A2" i="20"/>
  <c r="J51" i="15"/>
  <c r="J29" i="15"/>
  <c r="I78" i="3" s="1"/>
  <c r="I81" i="3" s="1"/>
  <c r="J15" i="15"/>
  <c r="I35" i="2"/>
  <c r="I64" i="2"/>
  <c r="I28" i="2"/>
  <c r="I22" i="2"/>
  <c r="I58" i="2" s="1"/>
  <c r="I66" i="2" s="1"/>
  <c r="G35" i="2"/>
  <c r="G28" i="2"/>
  <c r="P25" i="21" s="1"/>
  <c r="S25" i="21" s="1"/>
  <c r="G22" i="2"/>
  <c r="A2" i="14"/>
  <c r="A1" i="14"/>
  <c r="A2" i="4"/>
  <c r="A1" i="3"/>
  <c r="A1" i="2"/>
  <c r="A2" i="3"/>
  <c r="A2" i="2"/>
  <c r="I56" i="2"/>
  <c r="J17" i="15"/>
  <c r="K17" i="3"/>
  <c r="K83" i="3" s="1"/>
  <c r="K91" i="3" s="1"/>
  <c r="G42" i="2" l="1"/>
  <c r="J55" i="15"/>
  <c r="F31" i="15"/>
  <c r="I17" i="3"/>
  <c r="I83" i="3" s="1"/>
  <c r="I91" i="3" s="1"/>
  <c r="F8" i="4" s="1"/>
  <c r="G56" i="2" l="1"/>
  <c r="G58" i="2" s="1"/>
  <c r="G66" i="2" s="1"/>
  <c r="P16" i="21"/>
  <c r="S16" i="21" s="1"/>
  <c r="S28" i="21" s="1"/>
  <c r="S6" i="21" l="1"/>
  <c r="S30" i="21" s="1"/>
  <c r="S39" i="21" s="1"/>
  <c r="P46" i="21" s="1"/>
  <c r="S46" i="21" s="1"/>
  <c r="F6" i="4"/>
  <c r="F10" i="4" s="1"/>
  <c r="F18" i="4" s="1"/>
  <c r="S56" i="21" l="1"/>
  <c r="S54" i="21"/>
  <c r="S58" i="21" s="1"/>
</calcChain>
</file>

<file path=xl/sharedStrings.xml><?xml version="1.0" encoding="utf-8"?>
<sst xmlns="http://schemas.openxmlformats.org/spreadsheetml/2006/main" count="342" uniqueCount="286">
  <si>
    <t>(Signatures)</t>
  </si>
  <si>
    <t xml:space="preserve"> </t>
  </si>
  <si>
    <t xml:space="preserve">    A)</t>
  </si>
  <si>
    <t xml:space="preserve">    B)</t>
  </si>
  <si>
    <t xml:space="preserve">    C)</t>
  </si>
  <si>
    <t xml:space="preserve">    D)</t>
  </si>
  <si>
    <t xml:space="preserve">    E)</t>
  </si>
  <si>
    <t>Bingo</t>
  </si>
  <si>
    <t>Restaurant</t>
  </si>
  <si>
    <t xml:space="preserve">  </t>
  </si>
  <si>
    <t>GRAND TOTAL</t>
  </si>
  <si>
    <t>Taxes</t>
  </si>
  <si>
    <t>+</t>
  </si>
  <si>
    <t>-</t>
  </si>
  <si>
    <t>1.</t>
  </si>
  <si>
    <t>2.</t>
  </si>
  <si>
    <t>3.</t>
  </si>
  <si>
    <t>4.</t>
  </si>
  <si>
    <t>5.</t>
  </si>
  <si>
    <t>6.</t>
  </si>
  <si>
    <t>THE FABRIQUE OF THE PARISH OF</t>
  </si>
  <si>
    <t>NAME</t>
  </si>
  <si>
    <t>E-MAIL</t>
  </si>
  <si>
    <t>Phone number</t>
  </si>
  <si>
    <t>Permanent Occupation</t>
  </si>
  <si>
    <t>End of Term</t>
  </si>
  <si>
    <t>E-mail</t>
  </si>
  <si>
    <t>Secretary / Treasurer</t>
  </si>
  <si>
    <t xml:space="preserve">BUDGET  OF  RECEIPTS </t>
  </si>
  <si>
    <t>REVENUES  OF  RELIGIOUS  NATURE</t>
  </si>
  <si>
    <t>Parish Collections</t>
  </si>
  <si>
    <t>Diocesan Mandatory Collections for Other Organizations</t>
  </si>
  <si>
    <t>Tithe and Annual Offering</t>
  </si>
  <si>
    <t>Marriages</t>
  </si>
  <si>
    <t>Funerals</t>
  </si>
  <si>
    <t>Vigil Lights</t>
  </si>
  <si>
    <t>Contributions for pastoral activities</t>
  </si>
  <si>
    <t>Faith Education for 0-12 years old</t>
  </si>
  <si>
    <t>Youth Ministry</t>
  </si>
  <si>
    <t>Faith Education for Adults</t>
  </si>
  <si>
    <t>Pastoral Home Care</t>
  </si>
  <si>
    <t>Social Justice</t>
  </si>
  <si>
    <t>Short term Rentals (Halls, Parking lot,…)</t>
  </si>
  <si>
    <t>Long term Rentals (Rectory, Church and Basement)</t>
  </si>
  <si>
    <t>Bazaar</t>
  </si>
  <si>
    <t>Other</t>
  </si>
  <si>
    <t>Interest</t>
  </si>
  <si>
    <t>RENTAL  REVENUES</t>
  </si>
  <si>
    <t>FINANCIAL  REVENUES</t>
  </si>
  <si>
    <t>OTHER  REVENUES</t>
  </si>
  <si>
    <t>Subsidies from "Diocesan Priesthood Guild of Montreal"</t>
  </si>
  <si>
    <t>or "l'Oeuvre des Vocations"</t>
  </si>
  <si>
    <t>TOTAL  REVENUES</t>
  </si>
  <si>
    <t>OTHER  CASH  INFLOW</t>
  </si>
  <si>
    <t>GST receivable (reimbursement)</t>
  </si>
  <si>
    <t>QST receivable (reimbursement)</t>
  </si>
  <si>
    <t>Reimbursement of salaries to the diocese or another parish</t>
  </si>
  <si>
    <t>Continuing Formation of personnel</t>
  </si>
  <si>
    <t>Occasional Ministry including speakers, retreat leaders…</t>
  </si>
  <si>
    <t>Mass Stipend for Priests</t>
  </si>
  <si>
    <t>RELIGIOUS  ACTIVITIES</t>
  </si>
  <si>
    <t>Cost for Worshipping</t>
  </si>
  <si>
    <r>
      <t>Fees for Pastoral Activities :</t>
    </r>
    <r>
      <rPr>
        <sz val="11"/>
        <rFont val="Arial"/>
        <family val="2"/>
      </rPr>
      <t/>
    </r>
  </si>
  <si>
    <t>A) Faith Education for 0-12 years old</t>
  </si>
  <si>
    <t>B) Youth Ministry</t>
  </si>
  <si>
    <t>C) Faith Education for Adults</t>
  </si>
  <si>
    <t>D) Pastoral Home Care</t>
  </si>
  <si>
    <t>E) Social Justice</t>
  </si>
  <si>
    <t>Vigil lights</t>
  </si>
  <si>
    <t>ADMINISTRATIVE  FEES</t>
  </si>
  <si>
    <t>Telephone and Internet</t>
  </si>
  <si>
    <t>Honorariums (for professionnals)</t>
  </si>
  <si>
    <t>BUILDINGS</t>
  </si>
  <si>
    <t>Church</t>
  </si>
  <si>
    <t>Maintenance (including minor repairs)</t>
  </si>
  <si>
    <t>Electricity</t>
  </si>
  <si>
    <t>Heating</t>
  </si>
  <si>
    <t xml:space="preserve">   - financed totally by the Parish</t>
  </si>
  <si>
    <t>Insurance - Fire, Theft and Liability</t>
  </si>
  <si>
    <t>Rectory and other buildings</t>
  </si>
  <si>
    <t>FINANCIAL  EXPENSES</t>
  </si>
  <si>
    <t>Interest paid</t>
  </si>
  <si>
    <t>Reimbursement of Diocesan Mandatory Collections</t>
  </si>
  <si>
    <t>Chancery Fees</t>
  </si>
  <si>
    <t>Other reimbursements</t>
  </si>
  <si>
    <t>OTHER</t>
  </si>
  <si>
    <t>TOTAL  EXPENSES</t>
  </si>
  <si>
    <r>
      <t xml:space="preserve">REIMBURSEMENTS </t>
    </r>
    <r>
      <rPr>
        <sz val="10"/>
        <rFont val="Arial"/>
        <family val="2"/>
      </rPr>
      <t xml:space="preserve"> (other than salaries)</t>
    </r>
  </si>
  <si>
    <t>OTHER  CASH  OUTFLOW</t>
  </si>
  <si>
    <t>GST receivable</t>
  </si>
  <si>
    <t>QST receivable</t>
  </si>
  <si>
    <t>Grand total of Receipts</t>
  </si>
  <si>
    <t>Grand total of Disbursements</t>
  </si>
  <si>
    <t>Sale of Investments</t>
  </si>
  <si>
    <t>Purchase of Fixed Assets</t>
  </si>
  <si>
    <t>Purchase of Investments</t>
  </si>
  <si>
    <t>Seen and approved</t>
  </si>
  <si>
    <t>on</t>
  </si>
  <si>
    <t>by</t>
  </si>
  <si>
    <t>adopted at the meeting of the Fabrique held on</t>
  </si>
  <si>
    <t>BUDGET ESTIMATES FOR YEAR</t>
  </si>
  <si>
    <t>Bank Charges (including cost of ordered cheques)</t>
  </si>
  <si>
    <t>Reimbursement of Debts / Loans</t>
  </si>
  <si>
    <t>SUMMARY</t>
  </si>
  <si>
    <t>Contact Person for more information on the Budget Estimates</t>
  </si>
  <si>
    <t>Announced Masses</t>
  </si>
  <si>
    <t>Subsidies related to "Ententes gouvernementales sur les infrastructures"</t>
  </si>
  <si>
    <t>BUDGET  OF  DISBURSEMENTS</t>
  </si>
  <si>
    <r>
      <t xml:space="preserve">Reimbursement of salaries </t>
    </r>
    <r>
      <rPr>
        <b/>
        <sz val="8"/>
        <color indexed="12"/>
        <rFont val="Arial"/>
        <family val="2"/>
      </rPr>
      <t>(Detailed Information Please)</t>
    </r>
  </si>
  <si>
    <r>
      <t xml:space="preserve">Miscellaneous </t>
    </r>
    <r>
      <rPr>
        <b/>
        <sz val="8"/>
        <color indexed="12"/>
        <rFont val="Arial"/>
        <family val="2"/>
      </rPr>
      <t>(Itemized List Please)</t>
    </r>
  </si>
  <si>
    <t>Forecasted Loans</t>
  </si>
  <si>
    <t>Website</t>
  </si>
  <si>
    <t>(Please specify)</t>
  </si>
  <si>
    <r>
      <t xml:space="preserve">PERSONNEL </t>
    </r>
    <r>
      <rPr>
        <b/>
        <sz val="9"/>
        <color indexed="10"/>
        <rFont val="Arial"/>
        <family val="2"/>
      </rPr>
      <t>(Please attach a detailed list of the employees with</t>
    </r>
  </si>
  <si>
    <r>
      <t xml:space="preserve">Maintenance (including minor repairs and </t>
    </r>
    <r>
      <rPr>
        <b/>
        <sz val="10"/>
        <color indexed="10"/>
        <rFont val="Arial"/>
        <family val="2"/>
      </rPr>
      <t>rental fees</t>
    </r>
    <r>
      <rPr>
        <sz val="10"/>
        <rFont val="Arial"/>
        <family val="2"/>
      </rPr>
      <t>)</t>
    </r>
  </si>
  <si>
    <r>
      <t xml:space="preserve">Fringe Benefits - employer's contribution </t>
    </r>
    <r>
      <rPr>
        <b/>
        <sz val="9"/>
        <color indexed="12"/>
        <rFont val="Arial"/>
        <family val="2"/>
      </rPr>
      <t>(Attach Annex(es) 1 or Detailed Information)</t>
    </r>
  </si>
  <si>
    <t xml:space="preserve"> @</t>
  </si>
  <si>
    <r>
      <t xml:space="preserve"> </t>
    </r>
    <r>
      <rPr>
        <sz val="10"/>
        <rFont val="Arial"/>
        <family val="2"/>
      </rPr>
      <t>@</t>
    </r>
  </si>
  <si>
    <t>Pastor / Parochial Administrator /Priest-in-Charge</t>
  </si>
  <si>
    <t>POSTAL CODE</t>
  </si>
  <si>
    <t>PHONE NUMBER</t>
  </si>
  <si>
    <t>END OF TERM</t>
  </si>
  <si>
    <t>VOLUNTEER/EMPLOYEE</t>
  </si>
  <si>
    <t>Postal Code</t>
  </si>
  <si>
    <t>Fax number</t>
  </si>
  <si>
    <t>Pastor / Parochial Administrator / Priest-in-Charge</t>
  </si>
  <si>
    <r>
      <t>Wardens</t>
    </r>
    <r>
      <rPr>
        <sz val="10"/>
        <rFont val="Arial"/>
        <family val="2"/>
      </rPr>
      <t xml:space="preserve"> (</t>
    </r>
    <r>
      <rPr>
        <i/>
        <sz val="10"/>
        <color indexed="10"/>
        <rFont val="Arial"/>
        <family val="2"/>
      </rPr>
      <t>active on the date of Budget approval</t>
    </r>
    <r>
      <rPr>
        <sz val="10"/>
        <rFont val="Arial"/>
        <family val="2"/>
      </rPr>
      <t>)</t>
    </r>
  </si>
  <si>
    <r>
      <t xml:space="preserve">Excess of Receipts or </t>
    </r>
    <r>
      <rPr>
        <b/>
        <i/>
        <sz val="14"/>
        <color indexed="10"/>
        <rFont val="Arial"/>
        <family val="2"/>
      </rPr>
      <t>(Disbursements)</t>
    </r>
  </si>
  <si>
    <r>
      <t xml:space="preserve">Cash Surplus or </t>
    </r>
    <r>
      <rPr>
        <b/>
        <i/>
        <sz val="14"/>
        <color indexed="10"/>
        <rFont val="Arial"/>
        <family val="2"/>
      </rPr>
      <t>(Deficit)</t>
    </r>
  </si>
  <si>
    <t xml:space="preserve">Name &amp;                              E-mail (@)                                                                            </t>
  </si>
  <si>
    <t xml:space="preserve">DIOCESAN  CONTRIBUTION </t>
  </si>
  <si>
    <t>Major Repairs ($10,000 and over)</t>
  </si>
  <si>
    <t xml:space="preserve">Major Repairs ($10,000 and over) </t>
  </si>
  <si>
    <t>PERSONNEL</t>
  </si>
  <si>
    <t>7.</t>
  </si>
  <si>
    <t>8.</t>
  </si>
  <si>
    <t>9.</t>
  </si>
  <si>
    <t>10.</t>
  </si>
  <si>
    <t>11.</t>
  </si>
  <si>
    <t>12.</t>
  </si>
  <si>
    <t>13.</t>
  </si>
  <si>
    <t>14.</t>
  </si>
  <si>
    <t>15.</t>
  </si>
  <si>
    <t>16.</t>
  </si>
  <si>
    <t>17.</t>
  </si>
  <si>
    <t>18.</t>
  </si>
  <si>
    <t>19.</t>
  </si>
  <si>
    <t>20.</t>
  </si>
  <si>
    <r>
      <t>Chairperson (</t>
    </r>
    <r>
      <rPr>
        <b/>
        <i/>
        <sz val="10"/>
        <rFont val="Arial"/>
        <family val="2"/>
      </rPr>
      <t>other than the Pastor</t>
    </r>
    <r>
      <rPr>
        <sz val="10"/>
        <rFont val="Arial"/>
        <family val="2"/>
      </rPr>
      <t>)</t>
    </r>
  </si>
  <si>
    <t>Name</t>
  </si>
  <si>
    <t>Employee(s) working full time, part time or occasionally</t>
  </si>
  <si>
    <t xml:space="preserve">Function or task description </t>
  </si>
  <si>
    <r>
      <t xml:space="preserve">Annual Gross Salary </t>
    </r>
    <r>
      <rPr>
        <sz val="8"/>
        <rFont val="Arial"/>
        <family val="2"/>
      </rPr>
      <t>(average)</t>
    </r>
  </si>
  <si>
    <t>Donations</t>
  </si>
  <si>
    <r>
      <t>REVENUES  FROM  ACTIVITIES</t>
    </r>
    <r>
      <rPr>
        <b/>
        <sz val="10"/>
        <color indexed="12"/>
        <rFont val="Arial"/>
        <family val="2"/>
      </rPr>
      <t xml:space="preserve"> </t>
    </r>
    <r>
      <rPr>
        <b/>
        <sz val="8"/>
        <color indexed="12"/>
        <rFont val="Arial"/>
        <family val="2"/>
      </rPr>
      <t>(Gross - before deduction of expenses)</t>
    </r>
  </si>
  <si>
    <t>Gain on disposal of assets</t>
  </si>
  <si>
    <t>Diocesan contribution for Parish Catechetical Leaders</t>
  </si>
  <si>
    <t>Subsidies and donations received from Diocèse</t>
  </si>
  <si>
    <t>A</t>
  </si>
  <si>
    <t>Amount of dedicated donations received during the year</t>
  </si>
  <si>
    <t>From the archbishop's office</t>
  </si>
  <si>
    <t>From the government</t>
  </si>
  <si>
    <t>From organizations and companies</t>
  </si>
  <si>
    <t>From individuals</t>
  </si>
  <si>
    <t>From miscellaneous sources</t>
  </si>
  <si>
    <t>B</t>
  </si>
  <si>
    <t>Portion of dedicated donations recognized in income during the year</t>
  </si>
  <si>
    <t>C</t>
  </si>
  <si>
    <t>(As matching expenses detailed below)</t>
  </si>
  <si>
    <t>(Included on line 3 of the diocesan contribution calculation sheet)</t>
  </si>
  <si>
    <t>Expenditures paid by dedicated donations (included in the year's expenses)</t>
  </si>
  <si>
    <t>Buildings (repairs and maintenance)</t>
  </si>
  <si>
    <t>Other expenses (specify below)</t>
  </si>
  <si>
    <t>D</t>
  </si>
  <si>
    <t>Check (C = D, so must be zero)</t>
  </si>
  <si>
    <t>Expenditures paid by dedicated donations (included as assets)</t>
  </si>
  <si>
    <t>Buildings</t>
  </si>
  <si>
    <t>Furnishings</t>
  </si>
  <si>
    <t>Equipment and tools</t>
  </si>
  <si>
    <t>Investments</t>
  </si>
  <si>
    <t>Other assets (specify below)</t>
  </si>
  <si>
    <t>E</t>
  </si>
  <si>
    <t>This amount is included in the net equity, as a deduction from dedicated donations and should not be included in the year's expenses</t>
  </si>
  <si>
    <t>FINAL BALANCE (D.D. account at the end the current year) A + B + D + E</t>
  </si>
  <si>
    <t>(This balance corresponds to the balance entered in the balance sheet under the heading "Equity Dedicated-donations", for the year)</t>
  </si>
  <si>
    <r>
      <rPr>
        <b/>
        <i/>
        <sz val="10"/>
        <color indexed="12"/>
        <rFont val="Arial"/>
        <family val="2"/>
      </rPr>
      <t xml:space="preserve">Definition: </t>
    </r>
    <r>
      <rPr>
        <i/>
        <sz val="10"/>
        <color indexed="12"/>
        <rFont val="Arial"/>
        <family val="2"/>
      </rPr>
      <t>Dedicated donations are sums received from organizations or individuals for the realization of specific projects determined in advance or for the coverage of specific expenses defined by the donor. These donations can not be used in any way other than the one prescribed.</t>
    </r>
  </si>
  <si>
    <t>Board (food)</t>
  </si>
  <si>
    <t>Room (lodging)</t>
  </si>
  <si>
    <t>Office supplies and equipment</t>
  </si>
  <si>
    <t>EXPENSES RELATED TO ACTIVITIES</t>
  </si>
  <si>
    <r>
      <t>Other</t>
    </r>
    <r>
      <rPr>
        <sz val="10"/>
        <color indexed="62"/>
        <rFont val="Arial"/>
        <family val="2"/>
      </rPr>
      <t xml:space="preserve"> </t>
    </r>
    <r>
      <rPr>
        <b/>
        <sz val="8"/>
        <color indexed="12"/>
        <rFont val="Arial"/>
        <family val="2"/>
      </rPr>
      <t>(Please specify)</t>
    </r>
  </si>
  <si>
    <t>COMMENTS ON THE FINANCIAL SITUATION OF THE FABRIQUE</t>
  </si>
  <si>
    <t xml:space="preserve">      section duly completed.</t>
  </si>
  <si>
    <t xml:space="preserve">    the amount shown on line 501 of page 4.</t>
  </si>
  <si>
    <t xml:space="preserve">     fabrique proposes to take to improve its financial viability.</t>
  </si>
  <si>
    <t>ADDRESS</t>
  </si>
  <si>
    <t>FUNCTION AT THE PARISH</t>
  </si>
  <si>
    <t>Address</t>
  </si>
  <si>
    <t>Number of hours per year</t>
  </si>
  <si>
    <t>Other Revenues of Religious Nature (Certificates, "Living with Christ"...)</t>
  </si>
  <si>
    <t>Room and Board from Residents and / or Clergy members</t>
  </si>
  <si>
    <r>
      <t xml:space="preserve">  </t>
    </r>
    <r>
      <rPr>
        <b/>
        <sz val="9"/>
        <color indexed="10"/>
        <rFont val="Arial"/>
        <family val="2"/>
      </rPr>
      <t>their name, function and the number of hours per year)</t>
    </r>
  </si>
  <si>
    <t xml:space="preserve">   - financed partly by Government Programs</t>
  </si>
  <si>
    <r>
      <t>Chairperson nominated by the Archbishop</t>
    </r>
    <r>
      <rPr>
        <i/>
        <sz val="10"/>
        <rFont val="Arial"/>
        <family val="2"/>
      </rPr>
      <t xml:space="preserve"> (</t>
    </r>
    <r>
      <rPr>
        <i/>
        <sz val="10"/>
        <color indexed="10"/>
        <rFont val="Arial"/>
        <family val="2"/>
      </rPr>
      <t>other than the Pastor</t>
    </r>
    <r>
      <rPr>
        <i/>
        <sz val="10"/>
        <rFont val="Arial"/>
        <family val="2"/>
      </rPr>
      <t>)</t>
    </r>
  </si>
  <si>
    <r>
      <t xml:space="preserve">Gross Salaries </t>
    </r>
    <r>
      <rPr>
        <b/>
        <sz val="8"/>
        <color indexed="12"/>
        <rFont val="Arial"/>
        <family val="2"/>
      </rPr>
      <t>(Attach Annex(es) 1 or Detailed Information)</t>
    </r>
  </si>
  <si>
    <r>
      <t xml:space="preserve">DEDICATED DONATIONS (D.D.) SUMMARY SHEET </t>
    </r>
    <r>
      <rPr>
        <b/>
        <sz val="12"/>
        <color indexed="12"/>
        <rFont val="Arial"/>
        <family val="2"/>
      </rPr>
      <t>(see definition below)</t>
    </r>
  </si>
  <si>
    <t>INITIAL BALANCE (Balance of D.D. account for previous years)</t>
  </si>
  <si>
    <t>Lands</t>
  </si>
  <si>
    <t>Dimensions:</t>
  </si>
  <si>
    <t>Contact person:</t>
  </si>
  <si>
    <t>Phone number:</t>
  </si>
  <si>
    <t>Email address:</t>
  </si>
  <si>
    <t xml:space="preserve"> and "Conseil du patrimoine religieux du Québec"</t>
  </si>
  <si>
    <r>
      <t>Dedicated donations</t>
    </r>
    <r>
      <rPr>
        <b/>
        <sz val="8"/>
        <color indexed="12"/>
        <rFont val="Arial"/>
        <family val="2"/>
      </rPr>
      <t xml:space="preserve"> (as per summary sheet)</t>
    </r>
  </si>
  <si>
    <t>4)  If your fabrique is in a deficit situation, please explain in the comments section on page 5 the steps your</t>
  </si>
  <si>
    <t>5)  Page 6 must be completed if you expect to receive dedicated donations during the year.</t>
  </si>
  <si>
    <t>Premises available for rent:</t>
  </si>
  <si>
    <t>Description of premises to rent:</t>
  </si>
  <si>
    <t>ELEMENTS TO RESPECT</t>
  </si>
  <si>
    <t xml:space="preserve">     territory of the Diocese of Montreal.</t>
  </si>
  <si>
    <t xml:space="preserve">6)  Page 7 must be completed if you have spaces to rent in your churches and wish to transmit them on the </t>
  </si>
  <si>
    <t>PREMISES FOR RENT IN CHURCHES</t>
  </si>
  <si>
    <t>Form to be completed if the fabrique have spaces to rent and wish to transmit them on the territory</t>
  </si>
  <si>
    <t>of the Diocese of Montréal</t>
  </si>
  <si>
    <t>Fabrique:</t>
  </si>
  <si>
    <r>
      <t xml:space="preserve">Expenses related to COVID-19 </t>
    </r>
    <r>
      <rPr>
        <b/>
        <sz val="10"/>
        <color indexed="12"/>
        <rFont val="Arial"/>
        <family val="2"/>
      </rPr>
      <t>(sanitary products, safety rules posters, etc.)</t>
    </r>
  </si>
  <si>
    <r>
      <t xml:space="preserve">Expenses dedicated donations </t>
    </r>
    <r>
      <rPr>
        <b/>
        <sz val="8"/>
        <color indexed="12"/>
        <rFont val="Arial"/>
        <family val="2"/>
      </rPr>
      <t>(as per summary sheet)</t>
    </r>
  </si>
  <si>
    <r>
      <t xml:space="preserve">Government subsidies for salaries </t>
    </r>
    <r>
      <rPr>
        <b/>
        <sz val="10"/>
        <color indexed="12"/>
        <rFont val="Arial"/>
        <family val="2"/>
      </rPr>
      <t>(exclude the CEWS)</t>
    </r>
  </si>
  <si>
    <t>Section reserved for "DSAF" use</t>
  </si>
  <si>
    <t>"DSAF"</t>
  </si>
  <si>
    <t>1)  Page 1 of your completed Budget Forms is to be signed by the designated persons and the wardens</t>
  </si>
  <si>
    <t>2)  Your budgeted salaries are detailed per employee on page 2. The total of salaries on page 2 should equal</t>
  </si>
  <si>
    <t xml:space="preserve">3)  The non-refundable portion (subsidy) of the Canada Emergency Business Account (CEBA) must be </t>
  </si>
  <si>
    <t xml:space="preserve">    entered on line 467 in the receipts.</t>
  </si>
  <si>
    <t>Canada Emergency Rent Subsidy (CERS)</t>
  </si>
  <si>
    <t>(non-refundable portion)</t>
  </si>
  <si>
    <t>Canada Emergency Business Account Subsidy (CEBA)</t>
  </si>
  <si>
    <r>
      <t xml:space="preserve">Canada Emergency Wage Subsidy (CEWS) </t>
    </r>
    <r>
      <rPr>
        <b/>
        <sz val="10"/>
        <color indexed="10"/>
        <rFont val="Arial"/>
        <family val="2"/>
      </rPr>
      <t>(negative)</t>
    </r>
  </si>
  <si>
    <t>Please return this form duly completed to "DSAF"</t>
  </si>
  <si>
    <t>Fabrique or Mission :</t>
  </si>
  <si>
    <t>Year</t>
  </si>
  <si>
    <t>A)</t>
  </si>
  <si>
    <r>
      <t xml:space="preserve">Total GROSS REVENUES </t>
    </r>
    <r>
      <rPr>
        <sz val="8"/>
        <rFont val="Arial"/>
        <family val="2"/>
      </rPr>
      <t xml:space="preserve">(ref. Statement of Revenues - </t>
    </r>
    <r>
      <rPr>
        <b/>
        <sz val="8"/>
        <rFont val="Arial"/>
        <family val="2"/>
      </rPr>
      <t>A.</t>
    </r>
    <r>
      <rPr>
        <sz val="8"/>
        <rFont val="Arial"/>
        <family val="2"/>
      </rPr>
      <t xml:space="preserve"> Total Revenues) </t>
    </r>
    <r>
      <rPr>
        <sz val="10"/>
        <color indexed="12"/>
        <rFont val="Arial"/>
        <family val="2"/>
      </rPr>
      <t>(as per T3010)</t>
    </r>
  </si>
  <si>
    <t>Data  from                         ANNUAL  REPORT</t>
  </si>
  <si>
    <r>
      <t>ò</t>
    </r>
    <r>
      <rPr>
        <sz val="7"/>
        <color indexed="10"/>
        <rFont val="Arial"/>
        <family val="2"/>
      </rPr>
      <t xml:space="preserve">  </t>
    </r>
    <r>
      <rPr>
        <b/>
        <sz val="7"/>
        <color indexed="10"/>
        <rFont val="Arial"/>
        <family val="2"/>
      </rPr>
      <t xml:space="preserve">Enter the amount </t>
    </r>
    <r>
      <rPr>
        <sz val="7"/>
        <color indexed="10"/>
        <rFont val="Arial"/>
        <family val="2"/>
      </rPr>
      <t xml:space="preserve"> </t>
    </r>
    <r>
      <rPr>
        <sz val="10"/>
        <color indexed="10"/>
        <rFont val="Wingdings"/>
        <charset val="2"/>
      </rPr>
      <t>ò</t>
    </r>
  </si>
  <si>
    <r>
      <t>Less</t>
    </r>
    <r>
      <rPr>
        <b/>
        <sz val="10"/>
        <color indexed="10"/>
        <rFont val="Arial"/>
        <family val="2"/>
      </rPr>
      <t xml:space="preserve"> </t>
    </r>
    <r>
      <rPr>
        <sz val="10"/>
        <rFont val="Arial"/>
        <family val="2"/>
      </rPr>
      <t xml:space="preserve"> </t>
    </r>
    <r>
      <rPr>
        <b/>
        <sz val="10"/>
        <rFont val="Arial"/>
        <family val="2"/>
      </rPr>
      <t>EXEMPTIONS  for :</t>
    </r>
  </si>
  <si>
    <r>
      <t xml:space="preserve">Reimbursement of Collections </t>
    </r>
    <r>
      <rPr>
        <sz val="8"/>
        <rFont val="Arial"/>
        <family val="2"/>
      </rPr>
      <t>(if included in Revenues)</t>
    </r>
  </si>
  <si>
    <t>Subsidies/donations/contributions from Diocese</t>
  </si>
  <si>
    <r>
      <t xml:space="preserve">Dedicated donations </t>
    </r>
    <r>
      <rPr>
        <u/>
        <sz val="10"/>
        <rFont val="Arial"/>
        <family val="2"/>
      </rPr>
      <t>preapproved</t>
    </r>
    <r>
      <rPr>
        <sz val="10"/>
        <rFont val="Arial"/>
        <family val="2"/>
      </rPr>
      <t xml:space="preserve"> by </t>
    </r>
    <r>
      <rPr>
        <sz val="10"/>
        <rFont val="Arial"/>
        <family val="2"/>
      </rPr>
      <t>Archbishop</t>
    </r>
  </si>
  <si>
    <t>Miscellaneous</t>
  </si>
  <si>
    <r>
      <t>Less</t>
    </r>
    <r>
      <rPr>
        <b/>
        <sz val="10"/>
        <color indexed="10"/>
        <rFont val="Arial"/>
        <family val="2"/>
      </rPr>
      <t xml:space="preserve"> </t>
    </r>
    <r>
      <rPr>
        <sz val="10"/>
        <rFont val="Arial"/>
        <family val="2"/>
      </rPr>
      <t xml:space="preserve"> </t>
    </r>
    <r>
      <rPr>
        <b/>
        <sz val="10"/>
        <rFont val="Arial"/>
        <family val="2"/>
      </rPr>
      <t>DEDUCTIONS  for :</t>
    </r>
  </si>
  <si>
    <t>Expenses related to activities</t>
  </si>
  <si>
    <r>
      <t xml:space="preserve">Major repairs </t>
    </r>
    <r>
      <rPr>
        <u/>
        <sz val="10"/>
        <rFont val="Arial"/>
        <family val="2"/>
      </rPr>
      <t>preapproved</t>
    </r>
  </si>
  <si>
    <r>
      <t xml:space="preserve">Rental revenues </t>
    </r>
    <r>
      <rPr>
        <sz val="9"/>
        <rFont val="Arial"/>
        <family val="2"/>
      </rPr>
      <t>(25%)</t>
    </r>
  </si>
  <si>
    <t>Expenses related to COVID-19 (please provide supporting documents)</t>
  </si>
  <si>
    <t>Total exemptions and deductions</t>
  </si>
  <si>
    <t>Assessable Amount from GROSS REVENUES</t>
  </si>
  <si>
    <t>a.</t>
  </si>
  <si>
    <t>B)</t>
  </si>
  <si>
    <t>CEMETERY  FUNDS</t>
  </si>
  <si>
    <r>
      <t xml:space="preserve">Gross Revenues </t>
    </r>
    <r>
      <rPr>
        <sz val="8"/>
        <rFont val="Arial"/>
        <family val="2"/>
      </rPr>
      <t>(if not included in General Funds)</t>
    </r>
  </si>
  <si>
    <r>
      <t>Less</t>
    </r>
    <r>
      <rPr>
        <sz val="10"/>
        <rFont val="Arial"/>
        <family val="2"/>
      </rPr>
      <t xml:space="preserve"> Expenses </t>
    </r>
    <r>
      <rPr>
        <sz val="8"/>
        <rFont val="Arial"/>
        <family val="2"/>
      </rPr>
      <t>(not including Diocesan Contribution)</t>
    </r>
  </si>
  <si>
    <t>Assessable Amount from CEMETERY  FUNDS</t>
  </si>
  <si>
    <t>b.</t>
  </si>
  <si>
    <r>
      <t>TOTAL  AMOUNT  OF  ASSESSABLE  REVENUES (</t>
    </r>
    <r>
      <rPr>
        <sz val="5"/>
        <rFont val="Arial"/>
        <family val="2"/>
      </rPr>
      <t xml:space="preserve"> </t>
    </r>
    <r>
      <rPr>
        <b/>
        <sz val="11"/>
        <color indexed="12"/>
        <rFont val="Arial"/>
        <family val="2"/>
      </rPr>
      <t>a</t>
    </r>
    <r>
      <rPr>
        <sz val="5"/>
        <color indexed="12"/>
        <rFont val="Arial"/>
        <family val="2"/>
      </rPr>
      <t xml:space="preserve"> </t>
    </r>
    <r>
      <rPr>
        <b/>
        <sz val="10"/>
        <rFont val="Arial"/>
        <family val="2"/>
      </rPr>
      <t>+</t>
    </r>
    <r>
      <rPr>
        <sz val="5"/>
        <rFont val="Arial"/>
        <family val="2"/>
      </rPr>
      <t xml:space="preserve"> </t>
    </r>
    <r>
      <rPr>
        <b/>
        <sz val="11"/>
        <color indexed="12"/>
        <rFont val="Arial"/>
        <family val="2"/>
      </rPr>
      <t>b</t>
    </r>
    <r>
      <rPr>
        <sz val="5"/>
        <color indexed="12"/>
        <rFont val="Arial"/>
        <family val="2"/>
      </rPr>
      <t xml:space="preserve"> </t>
    </r>
    <r>
      <rPr>
        <b/>
        <sz val="10"/>
        <rFont val="Arial"/>
        <family val="2"/>
      </rPr>
      <t>)</t>
    </r>
  </si>
  <si>
    <t>c.</t>
  </si>
  <si>
    <t>C)</t>
  </si>
  <si>
    <t>SALES OF FIXED ASSETS</t>
  </si>
  <si>
    <t>d.</t>
  </si>
  <si>
    <t>Rate</t>
  </si>
  <si>
    <r>
      <t xml:space="preserve">Amount </t>
    </r>
    <r>
      <rPr>
        <b/>
        <sz val="10"/>
        <rFont val="Arial"/>
        <family val="2"/>
      </rPr>
      <t>(</t>
    </r>
    <r>
      <rPr>
        <vertAlign val="superscript"/>
        <sz val="5"/>
        <rFont val="Arial"/>
        <family val="2"/>
      </rPr>
      <t xml:space="preserve"> </t>
    </r>
    <r>
      <rPr>
        <b/>
        <sz val="12"/>
        <color indexed="12"/>
        <rFont val="Arial"/>
        <family val="2"/>
      </rPr>
      <t>c</t>
    </r>
    <r>
      <rPr>
        <vertAlign val="superscript"/>
        <sz val="5"/>
        <rFont val="Arial"/>
        <family val="2"/>
      </rPr>
      <t xml:space="preserve"> </t>
    </r>
    <r>
      <rPr>
        <b/>
        <sz val="10"/>
        <rFont val="Arial"/>
        <family val="2"/>
      </rPr>
      <t>)</t>
    </r>
  </si>
  <si>
    <t>Total Amount of Assessable Revenues</t>
  </si>
  <si>
    <t>x</t>
  </si>
  <si>
    <t>=</t>
  </si>
  <si>
    <t>as per pre-established rate</t>
  </si>
  <si>
    <r>
      <t xml:space="preserve">Amount </t>
    </r>
    <r>
      <rPr>
        <b/>
        <sz val="10"/>
        <rFont val="Arial"/>
        <family val="2"/>
      </rPr>
      <t>(</t>
    </r>
    <r>
      <rPr>
        <vertAlign val="superscript"/>
        <sz val="5"/>
        <rFont val="Arial"/>
        <family val="2"/>
      </rPr>
      <t xml:space="preserve"> </t>
    </r>
    <r>
      <rPr>
        <b/>
        <sz val="12"/>
        <color indexed="12"/>
        <rFont val="Arial"/>
        <family val="2"/>
      </rPr>
      <t>d</t>
    </r>
    <r>
      <rPr>
        <b/>
        <sz val="10"/>
        <rFont val="Arial"/>
        <family val="2"/>
      </rPr>
      <t>)</t>
    </r>
  </si>
  <si>
    <t>Total Amount from Sales of Fixed Assets</t>
  </si>
  <si>
    <r>
      <t>Less</t>
    </r>
    <r>
      <rPr>
        <sz val="10"/>
        <rFont val="Arial"/>
        <family val="2"/>
      </rPr>
      <t xml:space="preserve"> Amount paid by installments</t>
    </r>
  </si>
  <si>
    <r>
      <t>BALANCE</t>
    </r>
    <r>
      <rPr>
        <b/>
        <sz val="10"/>
        <rFont val="Arial"/>
        <family val="2"/>
      </rPr>
      <t xml:space="preserve"> as of December 31</t>
    </r>
  </si>
  <si>
    <t>(to be reported in appropriate box)</t>
  </si>
  <si>
    <r>
      <t xml:space="preserve">CREDIT </t>
    </r>
    <r>
      <rPr>
        <b/>
        <sz val="10"/>
        <rFont val="Arial"/>
        <family val="2"/>
      </rPr>
      <t>as of December 31</t>
    </r>
  </si>
  <si>
    <r>
      <t>Pastor's</t>
    </r>
    <r>
      <rPr>
        <sz val="10"/>
        <rFont val="Arial"/>
        <family val="2"/>
      </rPr>
      <t xml:space="preserve"> Signature : </t>
    </r>
  </si>
  <si>
    <t>Date :</t>
  </si>
  <si>
    <t>Estimated monthly amount to be paid to the Diocese (January - December 2023)</t>
  </si>
  <si>
    <t>CALCULATION  OF  THE  ESTIMATED  DIOCESAN  CONTRIBUTION</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</si>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</sst>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1" formatCode="_ * #,##0_)\ _$_ ;_ * \(#,##0\)\ _$_ ;_ * &quot;-&quot;_)\ _$_ ;_ @_ "/>
    <numFmt numFmtId="44" formatCode="_ * #,##0.00_)\ &quot;$&quot;_ ;_ * \(#,##0.00\)\ &quot;$&quot;_ ;_ * &quot;-&quot;??_)\ &quot;$&quot;_ ;_ @_ "/>
    <numFmt numFmtId="43" formatCode="_ * #,##0.00_)\ _$_ ;_ * \(#,##0.00\)\ _$_ ;_ * &quot;-&quot;??_)\ _$_ ;_ @_ "/>
    <numFmt numFmtId="164" formatCode="#,##0\ &quot;$&quot;_-"/>
    <numFmt numFmtId="165" formatCode="0.0%"/>
    <numFmt numFmtId="166" formatCode="[$$-1009]#,##0"/>
    <numFmt numFmtId="167" formatCode="_-[$$-1009]* #,##0_-;\-[$$-1009]* #,##0_-;_-[$$-1009]* &quot;-&quot;_-;_-@_-"/>
    <numFmt numFmtId="168" formatCode="#,##0.00\ &quot;$&quot;"/>
    <numFmt numFmtId="169" formatCode="#,##0.00;\(#,##0.00\)"/>
    <numFmt numFmtId="170" formatCode="_-[$$-1009]* #,##0.00_-;\-[$$-1009]* #,##0.00_-;_-[$$-1009]* &quot;-&quot;??_-;_-@_-"/>
    <numFmt numFmtId="171" formatCode="_ * #,##0.00_ \ [$$-C0C]_ ;_ * \-#,##0.00\ \ [$$-C0C]_ ;_ * &quot;-&quot;_ \ [$$-C0C]_ ;_ @_ "/>
    <numFmt numFmtId="172" formatCode="[$$-1009]#,##0.00"/>
    <numFmt numFmtId="173" formatCode="#,##0\ &quot;$&quot;_-;#,##0\ &quot;$&quot;\-"/>
    <numFmt numFmtId="174" formatCode="_ * #,##0_)\ &quot;$&quot;_ ;_ * \(#,##0\)\ &quot;$&quot;_ ;_ * &quot;-&quot;??_)\ &quot;$&quot;_ ;_ @_ "/>
    <numFmt numFmtId="176" formatCode="_ * #,##0_)\ _$_ ;_ * \(#,##0\)\ _$_ ;_ * &quot;-&quot;??_)\ _$_ ;_ @_ "/>
  </numFmts>
  <fonts count="76">
    <font>
      <sz val="10"/>
      <name val="Arial"/>
    </font>
    <font>
      <sz val="10"/>
      <name val="Arial"/>
      <family val="2"/>
    </font>
    <font>
      <sz val="8"/>
      <name val="Arial"/>
      <family val="2"/>
    </font>
    <font>
      <b/>
      <sz val="11"/>
      <name val="Arial"/>
      <family val="2"/>
    </font>
    <font>
      <sz val="12"/>
      <name val="Arial"/>
      <family val="2"/>
    </font>
    <font>
      <b/>
      <sz val="10"/>
      <name val="Arial"/>
      <family val="2"/>
    </font>
    <font>
      <sz val="14"/>
      <name val="Arial"/>
      <family val="2"/>
    </font>
    <font>
      <sz val="10"/>
      <name val="Arial"/>
      <family val="2"/>
    </font>
    <font>
      <b/>
      <vertAlign val="subscript"/>
      <sz val="9"/>
      <name val="Arial"/>
      <family val="2"/>
    </font>
    <font>
      <b/>
      <sz val="14"/>
      <name val="Arial"/>
      <family val="2"/>
    </font>
    <font>
      <b/>
      <sz val="12"/>
      <name val="Arial"/>
      <family val="2"/>
    </font>
    <font>
      <u/>
      <sz val="10"/>
      <name val="Arial"/>
      <family val="2"/>
    </font>
    <font>
      <sz val="11"/>
      <name val="Arial"/>
      <family val="2"/>
    </font>
    <font>
      <i/>
      <sz val="12"/>
      <name val="Arial"/>
      <family val="2"/>
    </font>
    <font>
      <sz val="9"/>
      <name val="Arial"/>
      <family val="2"/>
    </font>
    <font>
      <b/>
      <sz val="9"/>
      <name val="Arial"/>
      <family val="2"/>
    </font>
    <font>
      <i/>
      <sz val="10"/>
      <name val="Arial"/>
      <family val="2"/>
    </font>
    <font>
      <sz val="7"/>
      <name val="Arial"/>
      <family val="2"/>
    </font>
    <font>
      <b/>
      <sz val="8"/>
      <name val="Arial"/>
      <family val="2"/>
    </font>
    <font>
      <b/>
      <sz val="7"/>
      <name val="Arial"/>
      <family val="2"/>
    </font>
    <font>
      <vertAlign val="subscript"/>
      <sz val="8"/>
      <name val="Arial"/>
      <family val="2"/>
    </font>
    <font>
      <b/>
      <sz val="8"/>
      <color indexed="12"/>
      <name val="Arial"/>
      <family val="2"/>
    </font>
    <font>
      <sz val="9"/>
      <name val="Arial"/>
      <family val="2"/>
    </font>
    <font>
      <b/>
      <sz val="9"/>
      <color indexed="10"/>
      <name val="Arial"/>
      <family val="2"/>
    </font>
    <font>
      <sz val="10"/>
      <color indexed="10"/>
      <name val="Arial"/>
      <family val="2"/>
    </font>
    <font>
      <b/>
      <sz val="9"/>
      <color indexed="12"/>
      <name val="Arial"/>
      <family val="2"/>
    </font>
    <font>
      <b/>
      <sz val="10"/>
      <color indexed="10"/>
      <name val="Arial"/>
      <family val="2"/>
    </font>
    <font>
      <b/>
      <sz val="12"/>
      <name val="Arial Black"/>
      <family val="2"/>
    </font>
    <font>
      <sz val="14"/>
      <name val="Arial Black"/>
      <family val="2"/>
    </font>
    <font>
      <b/>
      <sz val="9"/>
      <name val="Arial Black"/>
      <family val="2"/>
    </font>
    <font>
      <sz val="10"/>
      <name val="Tahoma"/>
      <family val="2"/>
    </font>
    <font>
      <b/>
      <i/>
      <sz val="10"/>
      <name val="Arial"/>
      <family val="2"/>
    </font>
    <font>
      <i/>
      <sz val="10"/>
      <color indexed="10"/>
      <name val="Arial"/>
      <family val="2"/>
    </font>
    <font>
      <b/>
      <sz val="14"/>
      <name val="Arial Black"/>
      <family val="2"/>
    </font>
    <font>
      <b/>
      <u/>
      <sz val="16"/>
      <name val="Arial Black"/>
      <family val="2"/>
    </font>
    <font>
      <b/>
      <i/>
      <sz val="14"/>
      <color indexed="10"/>
      <name val="Arial"/>
      <family val="2"/>
    </font>
    <font>
      <sz val="14"/>
      <name val="Arial"/>
      <family val="2"/>
    </font>
    <font>
      <sz val="10"/>
      <name val="Arial"/>
      <family val="2"/>
    </font>
    <font>
      <b/>
      <sz val="10"/>
      <color indexed="12"/>
      <name val="Arial"/>
      <family val="2"/>
    </font>
    <font>
      <b/>
      <u/>
      <sz val="11"/>
      <name val="Arial"/>
      <family val="2"/>
    </font>
    <font>
      <b/>
      <sz val="12"/>
      <color indexed="12"/>
      <name val="Arial"/>
      <family val="2"/>
    </font>
    <font>
      <i/>
      <sz val="8"/>
      <name val="Arial"/>
      <family val="2"/>
    </font>
    <font>
      <b/>
      <i/>
      <sz val="10"/>
      <color indexed="12"/>
      <name val="Arial"/>
      <family val="2"/>
    </font>
    <font>
      <i/>
      <sz val="10"/>
      <color indexed="12"/>
      <name val="Arial"/>
      <family val="2"/>
    </font>
    <font>
      <sz val="10"/>
      <color indexed="62"/>
      <name val="Arial"/>
      <family val="2"/>
    </font>
    <font>
      <b/>
      <u val="singleAccounting"/>
      <sz val="11"/>
      <name val="Arial"/>
      <family val="2"/>
    </font>
    <font>
      <b/>
      <u/>
      <sz val="14"/>
      <name val="Arial"/>
      <family val="2"/>
    </font>
    <font>
      <b/>
      <u/>
      <sz val="12"/>
      <name val="Arial"/>
      <family val="2"/>
    </font>
    <font>
      <b/>
      <sz val="11"/>
      <color indexed="12"/>
      <name val="Arial"/>
      <family val="2"/>
    </font>
    <font>
      <sz val="11"/>
      <color theme="1"/>
      <name val="Calibri"/>
      <family val="2"/>
      <scheme val="minor"/>
    </font>
    <font>
      <u/>
      <sz val="10"/>
      <color theme="10"/>
      <name val="Arial"/>
      <family val="2"/>
    </font>
    <font>
      <b/>
      <u val="double"/>
      <sz val="12"/>
      <color rgb="FF0000FF"/>
      <name val="Arial"/>
      <family val="2"/>
    </font>
    <font>
      <sz val="12"/>
      <color theme="1"/>
      <name val="Arial"/>
      <family val="2"/>
    </font>
    <font>
      <sz val="11"/>
      <color theme="1"/>
      <name val="Arial"/>
      <family val="2"/>
    </font>
    <font>
      <b/>
      <sz val="12"/>
      <color theme="1"/>
      <name val="Arial"/>
      <family val="2"/>
    </font>
    <font>
      <b/>
      <sz val="12"/>
      <color rgb="FF212121"/>
      <name val="Inherit"/>
    </font>
    <font>
      <i/>
      <sz val="8"/>
      <color theme="1"/>
      <name val="Arial"/>
      <family val="2"/>
    </font>
    <font>
      <b/>
      <i/>
      <sz val="12"/>
      <color theme="8" tint="-0.499984740745262"/>
      <name val="Arial"/>
      <family val="2"/>
    </font>
    <font>
      <b/>
      <i/>
      <sz val="12"/>
      <color theme="4" tint="-0.499984740745262"/>
      <name val="Arial"/>
      <family val="2"/>
    </font>
    <font>
      <b/>
      <sz val="11"/>
      <color theme="1"/>
      <name val="Arial"/>
      <family val="2"/>
    </font>
    <font>
      <b/>
      <sz val="10"/>
      <color rgb="FF0000FF"/>
      <name val="Arial"/>
      <family val="2"/>
    </font>
    <font>
      <b/>
      <sz val="11"/>
      <color rgb="FF0000FF"/>
      <name val="Arial"/>
      <family val="2"/>
    </font>
    <font>
      <i/>
      <sz val="10"/>
      <color rgb="FF0000FF"/>
      <name val="Arial"/>
      <family val="2"/>
    </font>
    <font>
      <b/>
      <sz val="16"/>
      <color rgb="FFC00000"/>
      <name val="Arial Black"/>
      <family val="2"/>
    </font>
    <font>
      <sz val="10"/>
      <color indexed="12"/>
      <name val="Arial"/>
      <family val="2"/>
    </font>
    <font>
      <b/>
      <u/>
      <sz val="10"/>
      <color indexed="10"/>
      <name val="Arial"/>
      <family val="2"/>
    </font>
    <font>
      <sz val="10"/>
      <color indexed="10"/>
      <name val="Wingdings"/>
      <charset val="2"/>
    </font>
    <font>
      <sz val="7"/>
      <color indexed="10"/>
      <name val="Arial"/>
      <family val="2"/>
    </font>
    <font>
      <b/>
      <sz val="7"/>
      <color indexed="10"/>
      <name val="Arial"/>
      <family val="2"/>
    </font>
    <font>
      <sz val="10"/>
      <color rgb="FFCCFFFF"/>
      <name val="Arial"/>
      <family val="2"/>
    </font>
    <font>
      <b/>
      <u/>
      <sz val="10"/>
      <name val="Arial"/>
      <family val="2"/>
    </font>
    <font>
      <sz val="5"/>
      <name val="Arial"/>
      <family val="2"/>
    </font>
    <font>
      <sz val="5"/>
      <color indexed="12"/>
      <name val="Arial"/>
      <family val="2"/>
    </font>
    <font>
      <vertAlign val="superscript"/>
      <sz val="5"/>
      <name val="Arial"/>
      <family val="2"/>
    </font>
    <font>
      <b/>
      <sz val="12"/>
      <color rgb="FFC00000"/>
      <name val="Arial"/>
      <family val="2"/>
    </font>
    <font>
      <b/>
      <i/>
      <sz val="10"/>
      <color rgb="FFC00000"/>
      <name val="Arial"/>
      <family val="2"/>
    </font>
  </fonts>
  <fills count="11">
    <fill>
      <patternFill patternType="none"/>
    </fill>
    <fill>
      <patternFill patternType="gray125"/>
    </fill>
    <fill>
      <patternFill patternType="solid">
        <fgColor rgb="FF66FFFF"/>
        <bgColor indexed="64"/>
      </patternFill>
    </fill>
    <fill>
      <patternFill patternType="solid">
        <fgColor rgb="FFCCFFFF"/>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theme="3" tint="0.39997558519241921"/>
        <bgColor indexed="64"/>
      </patternFill>
    </fill>
  </fills>
  <borders count="122">
    <border>
      <left/>
      <right/>
      <top/>
      <bottom/>
      <diagonal/>
    </border>
    <border>
      <left style="medium">
        <color indexed="64"/>
      </left>
      <right/>
      <top style="double">
        <color indexed="64"/>
      </top>
      <bottom/>
      <diagonal/>
    </border>
    <border>
      <left style="thin">
        <color indexed="64"/>
      </left>
      <right/>
      <top style="double">
        <color indexed="64"/>
      </top>
      <bottom/>
      <diagonal/>
    </border>
    <border>
      <left/>
      <right/>
      <top style="double">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double">
        <color indexed="64"/>
      </right>
      <top style="double">
        <color indexed="64"/>
      </top>
      <bottom/>
      <diagonal/>
    </border>
    <border>
      <left style="medium">
        <color indexed="64"/>
      </left>
      <right style="thin">
        <color indexed="64"/>
      </right>
      <top/>
      <bottom/>
      <diagonal/>
    </border>
    <border>
      <left/>
      <right style="double">
        <color indexed="64"/>
      </right>
      <top/>
      <bottom/>
      <diagonal/>
    </border>
    <border>
      <left/>
      <right/>
      <top/>
      <bottom style="thin">
        <color indexed="64"/>
      </bottom>
      <diagonal/>
    </border>
    <border>
      <left/>
      <right style="medium">
        <color indexed="64"/>
      </right>
      <top/>
      <bottom/>
      <diagonal/>
    </border>
    <border>
      <left style="thin">
        <color indexed="64"/>
      </left>
      <right style="medium">
        <color indexed="64"/>
      </right>
      <top/>
      <bottom/>
      <diagonal/>
    </border>
    <border>
      <left/>
      <right/>
      <top style="thin">
        <color indexed="64"/>
      </top>
      <bottom/>
      <diagonal/>
    </border>
    <border>
      <left style="medium">
        <color indexed="64"/>
      </left>
      <right style="thin">
        <color indexed="64"/>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right/>
      <top/>
      <bottom style="double">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style="medium">
        <color indexed="64"/>
      </right>
      <top style="hair">
        <color indexed="64"/>
      </top>
      <bottom style="hair">
        <color indexed="64"/>
      </bottom>
      <diagonal/>
    </border>
    <border>
      <left/>
      <right/>
      <top style="dotted">
        <color indexed="64"/>
      </top>
      <bottom/>
      <diagonal/>
    </border>
    <border>
      <left/>
      <right/>
      <top/>
      <bottom style="dotted">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double">
        <color indexed="64"/>
      </top>
      <bottom/>
      <diagonal/>
    </border>
    <border>
      <left style="thin">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medium">
        <color indexed="64"/>
      </left>
      <right style="thin">
        <color indexed="64"/>
      </right>
      <top style="double">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style="hair">
        <color indexed="64"/>
      </right>
      <top/>
      <bottom style="hair">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top style="hair">
        <color indexed="64"/>
      </top>
      <bottom style="hair">
        <color indexed="64"/>
      </bottom>
      <diagonal/>
    </border>
    <border>
      <left/>
      <right/>
      <top style="hair">
        <color indexed="64"/>
      </top>
      <bottom/>
      <diagonal/>
    </border>
    <border>
      <left/>
      <right style="medium">
        <color indexed="64"/>
      </right>
      <top style="hair">
        <color indexed="64"/>
      </top>
      <bottom/>
      <diagonal/>
    </border>
    <border>
      <left style="double">
        <color theme="8" tint="-0.499984740745262"/>
      </left>
      <right/>
      <top style="hair">
        <color theme="8" tint="-0.499984740745262"/>
      </top>
      <bottom style="hair">
        <color theme="8" tint="-0.499984740745262"/>
      </bottom>
      <diagonal/>
    </border>
    <border>
      <left/>
      <right style="double">
        <color theme="8" tint="-0.499984740745262"/>
      </right>
      <top style="hair">
        <color theme="8" tint="-0.499984740745262"/>
      </top>
      <bottom style="hair">
        <color theme="8" tint="-0.499984740745262"/>
      </bottom>
      <diagonal/>
    </border>
    <border>
      <left/>
      <right style="double">
        <color theme="8" tint="-0.499984740745262"/>
      </right>
      <top style="hair">
        <color theme="8" tint="-0.499984740745262"/>
      </top>
      <bottom/>
      <diagonal/>
    </border>
    <border>
      <left/>
      <right style="double">
        <color theme="8" tint="-0.499984740745262"/>
      </right>
      <top/>
      <bottom style="hair">
        <color indexed="64"/>
      </bottom>
      <diagonal/>
    </border>
    <border>
      <left style="double">
        <color theme="8" tint="-0.499984740745262"/>
      </left>
      <right/>
      <top/>
      <bottom style="hair">
        <color indexed="64"/>
      </bottom>
      <diagonal/>
    </border>
    <border>
      <left style="hair">
        <color indexed="64"/>
      </left>
      <right/>
      <top style="hair">
        <color theme="8" tint="-0.499984740745262"/>
      </top>
      <bottom style="hair">
        <color indexed="64"/>
      </bottom>
      <diagonal/>
    </border>
    <border>
      <left style="hair">
        <color indexed="64"/>
      </left>
      <right style="hair">
        <color indexed="64"/>
      </right>
      <top style="hair">
        <color theme="8" tint="-0.499984740745262"/>
      </top>
      <bottom style="hair">
        <color theme="8" tint="-0.499984740745262"/>
      </bottom>
      <diagonal/>
    </border>
    <border>
      <left style="hair">
        <color indexed="64"/>
      </left>
      <right style="hair">
        <color indexed="64"/>
      </right>
      <top style="hair">
        <color theme="8" tint="-0.499984740745262"/>
      </top>
      <bottom style="hair">
        <color indexed="64"/>
      </bottom>
      <diagonal/>
    </border>
    <border>
      <left style="double">
        <color theme="8" tint="-0.499984740745262"/>
      </left>
      <right/>
      <top/>
      <bottom style="hair">
        <color theme="8" tint="-0.499984740745262"/>
      </bottom>
      <diagonal/>
    </border>
    <border>
      <left style="medium">
        <color indexed="64"/>
      </left>
      <right/>
      <top/>
      <bottom style="hair">
        <color theme="8" tint="-0.499984740745262"/>
      </bottom>
      <diagonal/>
    </border>
    <border>
      <left style="hair">
        <color theme="8" tint="-0.499984740745262"/>
      </left>
      <right style="hair">
        <color indexed="64"/>
      </right>
      <top/>
      <bottom style="hair">
        <color theme="8" tint="-0.499984740745262"/>
      </bottom>
      <diagonal/>
    </border>
    <border>
      <left/>
      <right style="hair">
        <color indexed="64"/>
      </right>
      <top/>
      <bottom style="hair">
        <color theme="8" tint="-0.499984740745262"/>
      </bottom>
      <diagonal/>
    </border>
    <border>
      <left style="medium">
        <color indexed="64"/>
      </left>
      <right/>
      <top style="hair">
        <color theme="8" tint="-0.499984740745262"/>
      </top>
      <bottom style="hair">
        <color theme="8" tint="-0.499984740745262"/>
      </bottom>
      <diagonal/>
    </border>
    <border>
      <left style="hair">
        <color theme="8" tint="-0.499984740745262"/>
      </left>
      <right style="hair">
        <color indexed="64"/>
      </right>
      <top style="hair">
        <color theme="8" tint="-0.499984740745262"/>
      </top>
      <bottom style="hair">
        <color theme="8" tint="-0.499984740745262"/>
      </bottom>
      <diagonal/>
    </border>
    <border>
      <left/>
      <right style="hair">
        <color indexed="64"/>
      </right>
      <top style="hair">
        <color theme="8" tint="-0.499984740745262"/>
      </top>
      <bottom style="hair">
        <color theme="8" tint="-0.499984740745262"/>
      </bottom>
      <diagonal/>
    </border>
    <border>
      <left style="medium">
        <color indexed="64"/>
      </left>
      <right/>
      <top style="hair">
        <color theme="8" tint="-0.499984740745262"/>
      </top>
      <bottom style="medium">
        <color indexed="64"/>
      </bottom>
      <diagonal/>
    </border>
    <border>
      <left style="hair">
        <color theme="8" tint="-0.499984740745262"/>
      </left>
      <right style="hair">
        <color indexed="64"/>
      </right>
      <top style="hair">
        <color theme="8" tint="-0.499984740745262"/>
      </top>
      <bottom style="medium">
        <color indexed="64"/>
      </bottom>
      <diagonal/>
    </border>
    <border>
      <left/>
      <right style="hair">
        <color indexed="64"/>
      </right>
      <top style="hair">
        <color theme="8" tint="-0.499984740745262"/>
      </top>
      <bottom style="medium">
        <color indexed="64"/>
      </bottom>
      <diagonal/>
    </border>
    <border>
      <left style="hair">
        <color theme="8" tint="-0.499984740745262"/>
      </left>
      <right style="hair">
        <color indexed="64"/>
      </right>
      <top style="hair">
        <color theme="8" tint="-0.499984740745262"/>
      </top>
      <bottom/>
      <diagonal/>
    </border>
    <border>
      <left/>
      <right style="hair">
        <color indexed="64"/>
      </right>
      <top style="hair">
        <color theme="8" tint="-0.499984740745262"/>
      </top>
      <bottom/>
      <diagonal/>
    </border>
    <border>
      <left style="double">
        <color theme="8" tint="-0.499984740745262"/>
      </left>
      <right/>
      <top/>
      <bottom/>
      <diagonal/>
    </border>
    <border>
      <left/>
      <right style="double">
        <color theme="8" tint="-0.499984740745262"/>
      </right>
      <top/>
      <bottom/>
      <diagonal/>
    </border>
    <border>
      <left/>
      <right style="double">
        <color theme="8" tint="-0.499984740745262"/>
      </right>
      <top/>
      <bottom style="dotted">
        <color indexed="64"/>
      </bottom>
      <diagonal/>
    </border>
    <border>
      <left style="double">
        <color theme="8" tint="-0.499984740745262"/>
      </left>
      <right/>
      <top style="double">
        <color theme="8" tint="-0.499984740745262"/>
      </top>
      <bottom/>
      <diagonal/>
    </border>
    <border>
      <left/>
      <right/>
      <top style="double">
        <color theme="8" tint="-0.499984740745262"/>
      </top>
      <bottom/>
      <diagonal/>
    </border>
    <border>
      <left/>
      <right style="double">
        <color theme="8" tint="-0.499984740745262"/>
      </right>
      <top style="double">
        <color theme="8" tint="-0.499984740745262"/>
      </top>
      <bottom/>
      <diagonal/>
    </border>
    <border>
      <left style="double">
        <color theme="8" tint="-0.499984740745262"/>
      </left>
      <right/>
      <top/>
      <bottom style="dotted">
        <color theme="8" tint="-0.499984740745262"/>
      </bottom>
      <diagonal/>
    </border>
    <border>
      <left/>
      <right/>
      <top/>
      <bottom style="dotted">
        <color theme="8" tint="-0.499984740745262"/>
      </bottom>
      <diagonal/>
    </border>
    <border>
      <left/>
      <right style="double">
        <color theme="8" tint="-0.499984740745262"/>
      </right>
      <top/>
      <bottom style="dotted">
        <color theme="8" tint="-0.499984740745262"/>
      </bottom>
      <diagonal/>
    </border>
    <border>
      <left style="double">
        <color theme="8" tint="-0.499984740745262"/>
      </left>
      <right/>
      <top style="dotted">
        <color theme="8" tint="-0.499984740745262"/>
      </top>
      <bottom/>
      <diagonal/>
    </border>
    <border>
      <left/>
      <right/>
      <top style="dotted">
        <color theme="8" tint="-0.499984740745262"/>
      </top>
      <bottom/>
      <diagonal/>
    </border>
    <border>
      <left/>
      <right style="double">
        <color theme="8" tint="-0.499984740745262"/>
      </right>
      <top style="dotted">
        <color theme="8" tint="-0.499984740745262"/>
      </top>
      <bottom/>
      <diagonal/>
    </border>
    <border>
      <left style="double">
        <color theme="8" tint="-0.499984740745262"/>
      </left>
      <right/>
      <top/>
      <bottom style="dotted">
        <color indexed="64"/>
      </bottom>
      <diagonal/>
    </border>
    <border>
      <left style="double">
        <color theme="8" tint="-0.499984740745262"/>
      </left>
      <right/>
      <top style="dotted">
        <color indexed="64"/>
      </top>
      <bottom/>
      <diagonal/>
    </border>
    <border>
      <left/>
      <right style="double">
        <color theme="8" tint="-0.499984740745262"/>
      </right>
      <top style="dotted">
        <color indexed="64"/>
      </top>
      <bottom/>
      <diagonal/>
    </border>
    <border>
      <left style="hair">
        <color indexed="64"/>
      </left>
      <right/>
      <top style="hair">
        <color theme="8" tint="-0.499984740745262"/>
      </top>
      <bottom/>
      <diagonal/>
    </border>
    <border>
      <left/>
      <right/>
      <top style="hair">
        <color theme="8" tint="-0.499984740745262"/>
      </top>
      <bottom style="hair">
        <color theme="8" tint="-0.499984740745262"/>
      </bottom>
      <diagonal/>
    </border>
    <border>
      <left/>
      <right/>
      <top/>
      <bottom style="hair">
        <color theme="8" tint="-0.499984740745262"/>
      </bottom>
      <diagonal/>
    </border>
    <border>
      <left/>
      <right style="double">
        <color theme="8" tint="-0.499984740745262"/>
      </right>
      <top/>
      <bottom style="hair">
        <color theme="8" tint="-0.499984740745262"/>
      </bottom>
      <diagonal/>
    </border>
    <border>
      <left style="hair">
        <color indexed="64"/>
      </left>
      <right/>
      <top style="hair">
        <color theme="8" tint="-0.499984740745262"/>
      </top>
      <bottom style="hair">
        <color theme="8" tint="-0.499984740745262"/>
      </bottom>
      <diagonal/>
    </border>
    <border>
      <left/>
      <right/>
      <top style="hair">
        <color theme="8" tint="-0.499984740745262"/>
      </top>
      <bottom/>
      <diagonal/>
    </border>
    <border>
      <left/>
      <right/>
      <top style="hair">
        <color indexed="64"/>
      </top>
      <bottom style="hair">
        <color theme="8" tint="-0.499984740745262"/>
      </bottom>
      <diagonal/>
    </border>
    <border>
      <left/>
      <right style="double">
        <color theme="8" tint="-0.499984740745262"/>
      </right>
      <top style="hair">
        <color indexed="64"/>
      </top>
      <bottom style="hair">
        <color theme="8" tint="-0.499984740745262"/>
      </bottom>
      <diagonal/>
    </border>
    <border>
      <left style="double">
        <color theme="8" tint="-0.499984740745262"/>
      </left>
      <right/>
      <top/>
      <bottom style="double">
        <color theme="8" tint="-0.499984740745262"/>
      </bottom>
      <diagonal/>
    </border>
    <border>
      <left/>
      <right/>
      <top/>
      <bottom style="double">
        <color theme="8" tint="-0.499984740745262"/>
      </bottom>
      <diagonal/>
    </border>
    <border>
      <left/>
      <right/>
      <top style="dotted">
        <color indexed="64"/>
      </top>
      <bottom style="double">
        <color theme="8" tint="-0.499984740745262"/>
      </bottom>
      <diagonal/>
    </border>
    <border>
      <left/>
      <right style="double">
        <color theme="8" tint="-0.499984740745262"/>
      </right>
      <top style="dotted">
        <color indexed="64"/>
      </top>
      <bottom style="double">
        <color theme="8" tint="-0.499984740745262"/>
      </bottom>
      <diagonal/>
    </border>
    <border>
      <left/>
      <right style="medium">
        <color indexed="64"/>
      </right>
      <top style="hair">
        <color theme="8" tint="-0.499984740745262"/>
      </top>
      <bottom style="hair">
        <color theme="8" tint="-0.499984740745262"/>
      </bottom>
      <diagonal/>
    </border>
    <border>
      <left style="hair">
        <color indexed="64"/>
      </left>
      <right/>
      <top/>
      <bottom style="hair">
        <color theme="8" tint="-0.499984740745262"/>
      </bottom>
      <diagonal/>
    </border>
    <border>
      <left/>
      <right style="medium">
        <color indexed="64"/>
      </right>
      <top/>
      <bottom style="hair">
        <color theme="8" tint="-0.499984740745262"/>
      </bottom>
      <diagonal/>
    </border>
    <border>
      <left/>
      <right/>
      <top style="hair">
        <color theme="8" tint="-0.499984740745262"/>
      </top>
      <bottom style="medium">
        <color indexed="64"/>
      </bottom>
      <diagonal/>
    </border>
    <border>
      <left style="hair">
        <color indexed="64"/>
      </left>
      <right/>
      <top style="hair">
        <color theme="8" tint="-0.499984740745262"/>
      </top>
      <bottom style="medium">
        <color indexed="64"/>
      </bottom>
      <diagonal/>
    </border>
    <border>
      <left/>
      <right style="medium">
        <color indexed="64"/>
      </right>
      <top style="hair">
        <color theme="8" tint="-0.499984740745262"/>
      </top>
      <bottom style="medium">
        <color indexed="64"/>
      </bottom>
      <diagonal/>
    </border>
    <border>
      <left style="double">
        <color theme="8" tint="-0.499984740745262"/>
      </left>
      <right style="hair">
        <color theme="8" tint="-0.499984740745262"/>
      </right>
      <top style="hair">
        <color theme="8" tint="-0.499984740745262"/>
      </top>
      <bottom style="hair">
        <color indexed="64"/>
      </bottom>
      <diagonal/>
    </border>
    <border>
      <left style="hair">
        <color theme="8" tint="-0.499984740745262"/>
      </left>
      <right style="hair">
        <color theme="8" tint="-0.499984740745262"/>
      </right>
      <top style="hair">
        <color theme="8" tint="-0.499984740745262"/>
      </top>
      <bottom style="hair">
        <color indexed="64"/>
      </bottom>
      <diagonal/>
    </border>
    <border>
      <left style="hair">
        <color theme="8" tint="-0.499984740745262"/>
      </left>
      <right style="double">
        <color theme="8" tint="-0.499984740745262"/>
      </right>
      <top style="hair">
        <color theme="8" tint="-0.499984740745262"/>
      </top>
      <bottom style="hair">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right/>
      <top style="medium">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7">
    <xf numFmtId="0" fontId="0" fillId="0" borderId="0"/>
    <xf numFmtId="0" fontId="50" fillId="0" borderId="0" applyNumberFormat="0" applyFill="0" applyBorder="0" applyAlignment="0" applyProtection="0"/>
    <xf numFmtId="43" fontId="37"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49" fillId="0" borderId="0"/>
  </cellStyleXfs>
  <cellXfs count="624">
    <xf numFmtId="0" fontId="0" fillId="0" borderId="0" xfId="0"/>
    <xf numFmtId="0" fontId="28" fillId="2" borderId="32" xfId="0" applyNumberFormat="1" applyFont="1" applyFill="1" applyBorder="1" applyAlignment="1" applyProtection="1">
      <alignment horizontal="center" vertical="center"/>
      <protection locked="0"/>
    </xf>
    <xf numFmtId="15" fontId="10" fillId="2" borderId="32" xfId="0" applyNumberFormat="1" applyFont="1" applyFill="1" applyBorder="1" applyAlignment="1" applyProtection="1">
      <alignment horizontal="center" vertical="center"/>
      <protection locked="0"/>
    </xf>
    <xf numFmtId="0" fontId="0" fillId="3" borderId="0" xfId="0" applyFill="1" applyBorder="1" applyAlignment="1" applyProtection="1">
      <alignment vertical="center"/>
    </xf>
    <xf numFmtId="0" fontId="4" fillId="5" borderId="12" xfId="4" applyFont="1" applyFill="1" applyBorder="1" applyAlignment="1" applyProtection="1">
      <alignment vertical="center"/>
      <protection locked="0"/>
    </xf>
    <xf numFmtId="0" fontId="10" fillId="5" borderId="12" xfId="4" applyFont="1" applyFill="1" applyBorder="1" applyAlignment="1" applyProtection="1">
      <alignment horizontal="center" vertical="center"/>
      <protection locked="0"/>
    </xf>
    <xf numFmtId="173" fontId="10" fillId="5" borderId="38" xfId="4" applyNumberFormat="1" applyFont="1" applyFill="1" applyBorder="1" applyAlignment="1" applyProtection="1">
      <alignment vertical="center"/>
      <protection locked="0"/>
    </xf>
    <xf numFmtId="0" fontId="4" fillId="5" borderId="39" xfId="4" applyFont="1" applyFill="1" applyBorder="1" applyAlignment="1" applyProtection="1">
      <alignment vertical="center"/>
      <protection locked="0"/>
    </xf>
    <xf numFmtId="0" fontId="10" fillId="5" borderId="39" xfId="4" applyFont="1" applyFill="1" applyBorder="1" applyAlignment="1" applyProtection="1">
      <alignment horizontal="center" vertical="center"/>
      <protection locked="0"/>
    </xf>
    <xf numFmtId="173" fontId="10" fillId="5" borderId="45" xfId="4" applyNumberFormat="1" applyFont="1" applyFill="1" applyBorder="1" applyAlignment="1" applyProtection="1">
      <alignment vertical="center"/>
      <protection locked="0"/>
    </xf>
    <xf numFmtId="0" fontId="10" fillId="5" borderId="45" xfId="4" applyFont="1" applyFill="1" applyBorder="1" applyAlignment="1" applyProtection="1">
      <alignment vertical="center"/>
      <protection locked="0"/>
    </xf>
    <xf numFmtId="0" fontId="4" fillId="3" borderId="12" xfId="4" applyFont="1" applyFill="1" applyBorder="1" applyAlignment="1" applyProtection="1">
      <alignment vertical="center"/>
      <protection locked="0"/>
    </xf>
    <xf numFmtId="0" fontId="10" fillId="3" borderId="12" xfId="4" applyFont="1" applyFill="1" applyBorder="1" applyAlignment="1" applyProtection="1">
      <alignment horizontal="center" vertical="center"/>
      <protection locked="0"/>
    </xf>
    <xf numFmtId="0" fontId="10" fillId="3" borderId="38" xfId="4" applyFont="1" applyFill="1" applyBorder="1" applyAlignment="1" applyProtection="1">
      <alignment vertical="center"/>
      <protection locked="0"/>
    </xf>
    <xf numFmtId="0" fontId="10" fillId="3" borderId="46" xfId="4" applyFont="1" applyFill="1" applyBorder="1" applyAlignment="1" applyProtection="1">
      <alignment vertical="center"/>
      <protection locked="0"/>
    </xf>
    <xf numFmtId="0" fontId="1" fillId="3" borderId="0" xfId="4" applyFont="1" applyFill="1" applyBorder="1" applyProtection="1"/>
    <xf numFmtId="0" fontId="5" fillId="3" borderId="0" xfId="0" applyFont="1" applyFill="1" applyBorder="1" applyProtection="1"/>
    <xf numFmtId="0" fontId="5" fillId="3" borderId="0" xfId="0" applyFont="1" applyFill="1" applyBorder="1" applyAlignment="1" applyProtection="1">
      <alignment vertical="center"/>
    </xf>
    <xf numFmtId="0" fontId="14" fillId="3" borderId="0" xfId="4" applyFont="1" applyFill="1" applyBorder="1" applyAlignment="1" applyProtection="1">
      <alignment vertical="center"/>
    </xf>
    <xf numFmtId="0" fontId="4" fillId="7" borderId="0" xfId="4" applyFont="1" applyFill="1" applyBorder="1" applyAlignment="1" applyProtection="1"/>
    <xf numFmtId="0" fontId="1" fillId="7" borderId="0" xfId="4" applyFont="1" applyFill="1" applyBorder="1" applyProtection="1"/>
    <xf numFmtId="0" fontId="1" fillId="7" borderId="0" xfId="5" applyFont="1" applyFill="1" applyBorder="1" applyProtection="1"/>
    <xf numFmtId="0" fontId="1" fillId="7" borderId="0" xfId="4" applyFont="1" applyFill="1" applyBorder="1" applyAlignment="1" applyProtection="1"/>
    <xf numFmtId="0" fontId="3" fillId="7" borderId="0" xfId="0" applyFont="1" applyFill="1" applyBorder="1" applyAlignment="1" applyProtection="1"/>
    <xf numFmtId="0" fontId="0" fillId="7" borderId="0" xfId="0" applyFont="1" applyFill="1" applyBorder="1" applyProtection="1"/>
    <xf numFmtId="0" fontId="4" fillId="7" borderId="0" xfId="0" applyFont="1" applyFill="1" applyBorder="1" applyAlignment="1" applyProtection="1"/>
    <xf numFmtId="0" fontId="8" fillId="7" borderId="34" xfId="0" applyFont="1" applyFill="1" applyBorder="1" applyAlignment="1" applyProtection="1">
      <alignment horizontal="center" vertical="center"/>
    </xf>
    <xf numFmtId="0" fontId="8" fillId="7" borderId="0" xfId="0" applyFont="1" applyFill="1" applyBorder="1" applyProtection="1"/>
    <xf numFmtId="0" fontId="8" fillId="7" borderId="0" xfId="0" applyFont="1" applyFill="1" applyBorder="1" applyAlignment="1" applyProtection="1">
      <alignment horizontal="center"/>
    </xf>
    <xf numFmtId="0" fontId="5" fillId="7" borderId="0" xfId="0" applyFont="1" applyFill="1" applyBorder="1" applyAlignment="1" applyProtection="1"/>
    <xf numFmtId="0" fontId="5" fillId="7" borderId="0" xfId="0" applyFont="1" applyFill="1" applyBorder="1" applyProtection="1"/>
    <xf numFmtId="0" fontId="30" fillId="7" borderId="64" xfId="0" applyFont="1" applyFill="1" applyBorder="1" applyAlignment="1" applyProtection="1">
      <alignment wrapText="1"/>
    </xf>
    <xf numFmtId="0" fontId="6" fillId="7" borderId="0" xfId="0" applyFont="1" applyFill="1" applyBorder="1" applyProtection="1"/>
    <xf numFmtId="0" fontId="5" fillId="7" borderId="0" xfId="0" applyFont="1" applyFill="1" applyBorder="1" applyAlignment="1" applyProtection="1">
      <alignment horizontal="right" vertical="center"/>
    </xf>
    <xf numFmtId="0" fontId="0" fillId="7" borderId="0" xfId="0" applyFont="1" applyFill="1" applyBorder="1" applyAlignment="1" applyProtection="1">
      <alignment horizontal="center"/>
    </xf>
    <xf numFmtId="0" fontId="0" fillId="7" borderId="0" xfId="0" applyFont="1" applyFill="1" applyBorder="1" applyAlignment="1" applyProtection="1"/>
    <xf numFmtId="0" fontId="5" fillId="7" borderId="110" xfId="0" applyFont="1" applyFill="1" applyBorder="1" applyAlignment="1" applyProtection="1">
      <alignment horizontal="center" vertical="center" wrapText="1"/>
    </xf>
    <xf numFmtId="0" fontId="5" fillId="7" borderId="111" xfId="0" applyFont="1" applyFill="1" applyBorder="1" applyAlignment="1" applyProtection="1">
      <alignment horizontal="center" vertical="center" wrapText="1"/>
    </xf>
    <xf numFmtId="0" fontId="1" fillId="8" borderId="35" xfId="0" applyFont="1" applyFill="1" applyBorder="1" applyAlignment="1" applyProtection="1">
      <alignment horizontal="left" wrapText="1"/>
      <protection locked="0"/>
    </xf>
    <xf numFmtId="0" fontId="1" fillId="8" borderId="35" xfId="0" applyFont="1" applyFill="1" applyBorder="1" applyAlignment="1" applyProtection="1">
      <alignment horizontal="center" wrapText="1"/>
      <protection locked="0"/>
    </xf>
    <xf numFmtId="0" fontId="1" fillId="8" borderId="35" xfId="0" applyFont="1" applyFill="1" applyBorder="1" applyAlignment="1" applyProtection="1">
      <alignment horizontal="center"/>
      <protection locked="0"/>
    </xf>
    <xf numFmtId="0" fontId="5" fillId="8" borderId="60" xfId="0" applyFont="1" applyFill="1" applyBorder="1" applyAlignment="1" applyProtection="1">
      <alignment horizontal="right" wrapText="1"/>
    </xf>
    <xf numFmtId="0" fontId="1" fillId="8" borderId="31" xfId="0" applyFont="1" applyFill="1" applyBorder="1" applyAlignment="1" applyProtection="1">
      <alignment horizontal="left" wrapText="1"/>
      <protection locked="0"/>
    </xf>
    <xf numFmtId="0" fontId="1" fillId="8" borderId="36" xfId="0" applyFont="1" applyFill="1" applyBorder="1" applyAlignment="1" applyProtection="1">
      <alignment horizontal="center" wrapText="1"/>
      <protection locked="0"/>
    </xf>
    <xf numFmtId="0" fontId="0" fillId="8" borderId="59" xfId="0" applyFont="1" applyFill="1" applyBorder="1" applyAlignment="1" applyProtection="1">
      <alignment horizontal="center"/>
      <protection locked="0"/>
    </xf>
    <xf numFmtId="0" fontId="5" fillId="8" borderId="56" xfId="0" applyFont="1" applyFill="1" applyBorder="1" applyAlignment="1" applyProtection="1">
      <alignment horizontal="right" wrapText="1"/>
    </xf>
    <xf numFmtId="0" fontId="1" fillId="8" borderId="61" xfId="0" applyFont="1" applyFill="1" applyBorder="1" applyAlignment="1" applyProtection="1">
      <alignment horizontal="left" wrapText="1"/>
      <protection locked="0"/>
    </xf>
    <xf numFmtId="0" fontId="1" fillId="8" borderId="62" xfId="0" applyFont="1" applyFill="1" applyBorder="1" applyAlignment="1" applyProtection="1">
      <alignment horizontal="center" wrapText="1"/>
      <protection locked="0"/>
    </xf>
    <xf numFmtId="0" fontId="0" fillId="8" borderId="57" xfId="0" applyFont="1" applyFill="1" applyBorder="1" applyAlignment="1" applyProtection="1">
      <alignment horizontal="center"/>
      <protection locked="0"/>
    </xf>
    <xf numFmtId="0" fontId="1" fillId="8" borderId="0" xfId="0" applyFont="1" applyFill="1" applyBorder="1" applyAlignment="1" applyProtection="1">
      <alignment horizontal="left" wrapText="1"/>
      <protection locked="0"/>
    </xf>
    <xf numFmtId="0" fontId="1" fillId="8" borderId="63" xfId="0" applyFont="1" applyFill="1" applyBorder="1" applyAlignment="1" applyProtection="1">
      <alignment horizontal="center" wrapText="1"/>
      <protection locked="0"/>
    </xf>
    <xf numFmtId="0" fontId="0" fillId="8" borderId="58" xfId="0" applyFont="1" applyFill="1" applyBorder="1" applyAlignment="1" applyProtection="1">
      <alignment horizontal="center"/>
      <protection locked="0"/>
    </xf>
    <xf numFmtId="0" fontId="1" fillId="8" borderId="63" xfId="0" applyFont="1" applyFill="1" applyBorder="1" applyAlignment="1" applyProtection="1">
      <alignment horizontal="left" wrapText="1"/>
      <protection locked="0"/>
    </xf>
    <xf numFmtId="0" fontId="5" fillId="9" borderId="65" xfId="0" applyFont="1" applyFill="1" applyBorder="1" applyAlignment="1" applyProtection="1">
      <alignment horizontal="right" wrapText="1"/>
    </xf>
    <xf numFmtId="0" fontId="1" fillId="9" borderId="66" xfId="0" applyFont="1" applyFill="1" applyBorder="1" applyAlignment="1" applyProtection="1">
      <alignment horizontal="left" wrapText="1"/>
      <protection locked="0"/>
    </xf>
    <xf numFmtId="0" fontId="1" fillId="9" borderId="67" xfId="0" applyFont="1" applyFill="1" applyBorder="1" applyAlignment="1" applyProtection="1">
      <alignment horizontal="center" wrapText="1"/>
      <protection locked="0"/>
    </xf>
    <xf numFmtId="0" fontId="5" fillId="9" borderId="68" xfId="0" applyFont="1" applyFill="1" applyBorder="1" applyAlignment="1" applyProtection="1">
      <alignment horizontal="right" wrapText="1"/>
    </xf>
    <xf numFmtId="0" fontId="1" fillId="9" borderId="69" xfId="0" applyFont="1" applyFill="1" applyBorder="1" applyAlignment="1" applyProtection="1">
      <alignment horizontal="left" wrapText="1"/>
      <protection locked="0"/>
    </xf>
    <xf numFmtId="0" fontId="1" fillId="9" borderId="70" xfId="0" applyFont="1" applyFill="1" applyBorder="1" applyAlignment="1" applyProtection="1">
      <alignment horizontal="center" wrapText="1"/>
      <protection locked="0"/>
    </xf>
    <xf numFmtId="0" fontId="1" fillId="9" borderId="74" xfId="0" applyFont="1" applyFill="1" applyBorder="1" applyAlignment="1" applyProtection="1">
      <alignment horizontal="left" wrapText="1"/>
      <protection locked="0"/>
    </xf>
    <xf numFmtId="0" fontId="1" fillId="9" borderId="75" xfId="0" applyFont="1" applyFill="1" applyBorder="1" applyAlignment="1" applyProtection="1">
      <alignment horizontal="center" wrapText="1"/>
      <protection locked="0"/>
    </xf>
    <xf numFmtId="0" fontId="5" fillId="9" borderId="71" xfId="0" applyFont="1" applyFill="1" applyBorder="1" applyAlignment="1" applyProtection="1">
      <alignment horizontal="right" wrapText="1"/>
    </xf>
    <xf numFmtId="0" fontId="5" fillId="7" borderId="113" xfId="0" applyFont="1" applyFill="1" applyBorder="1" applyAlignment="1" applyProtection="1">
      <alignment horizontal="center" vertical="center" wrapText="1"/>
    </xf>
    <xf numFmtId="0" fontId="0" fillId="7" borderId="0" xfId="0" applyFill="1" applyProtection="1"/>
    <xf numFmtId="0" fontId="0" fillId="7" borderId="1" xfId="0" applyFill="1" applyBorder="1" applyAlignment="1" applyProtection="1">
      <alignment horizontal="center"/>
    </xf>
    <xf numFmtId="0" fontId="0" fillId="7" borderId="2" xfId="0" applyFill="1" applyBorder="1" applyAlignment="1" applyProtection="1"/>
    <xf numFmtId="0" fontId="0" fillId="7" borderId="3" xfId="0" applyFill="1" applyBorder="1" applyAlignment="1" applyProtection="1"/>
    <xf numFmtId="0" fontId="0" fillId="7" borderId="9" xfId="0" applyFill="1" applyBorder="1" applyProtection="1"/>
    <xf numFmtId="0" fontId="0" fillId="7" borderId="3" xfId="0" applyFill="1" applyBorder="1" applyProtection="1"/>
    <xf numFmtId="0" fontId="3" fillId="7" borderId="40" xfId="0" applyNumberFormat="1" applyFont="1" applyFill="1" applyBorder="1" applyAlignment="1" applyProtection="1">
      <alignment horizontal="center"/>
    </xf>
    <xf numFmtId="0" fontId="0" fillId="7" borderId="4" xfId="0" applyFill="1" applyBorder="1" applyAlignment="1" applyProtection="1">
      <alignment horizontal="center"/>
    </xf>
    <xf numFmtId="0" fontId="0" fillId="7" borderId="5" xfId="0" applyFill="1" applyBorder="1" applyAlignment="1" applyProtection="1"/>
    <xf numFmtId="0" fontId="0" fillId="7" borderId="0" xfId="0" applyFill="1" applyBorder="1" applyAlignment="1" applyProtection="1"/>
    <xf numFmtId="0" fontId="0" fillId="7" borderId="11" xfId="0" applyFill="1" applyBorder="1" applyProtection="1"/>
    <xf numFmtId="0" fontId="0" fillId="7" borderId="0" xfId="0" applyFill="1" applyBorder="1" applyProtection="1"/>
    <xf numFmtId="164" fontId="0" fillId="7" borderId="0" xfId="0" applyNumberFormat="1" applyFill="1" applyBorder="1" applyProtection="1"/>
    <xf numFmtId="164" fontId="0" fillId="7" borderId="13" xfId="0" applyNumberFormat="1" applyFill="1" applyBorder="1" applyProtection="1"/>
    <xf numFmtId="0" fontId="0" fillId="7" borderId="5" xfId="0" applyFill="1" applyBorder="1" applyProtection="1"/>
    <xf numFmtId="166" fontId="0" fillId="7" borderId="0" xfId="0" applyNumberFormat="1" applyFill="1" applyBorder="1" applyProtection="1">
      <protection locked="0"/>
    </xf>
    <xf numFmtId="166" fontId="0" fillId="7" borderId="13" xfId="0" applyNumberFormat="1" applyFill="1" applyBorder="1" applyProtection="1">
      <protection locked="0"/>
    </xf>
    <xf numFmtId="0" fontId="1" fillId="7" borderId="0" xfId="0" applyFont="1" applyFill="1" applyBorder="1" applyProtection="1"/>
    <xf numFmtId="166" fontId="0" fillId="7" borderId="0" xfId="0" applyNumberFormat="1" applyFill="1" applyBorder="1" applyProtection="1"/>
    <xf numFmtId="166" fontId="0" fillId="7" borderId="13" xfId="0" applyNumberFormat="1" applyFill="1" applyBorder="1" applyProtection="1"/>
    <xf numFmtId="166" fontId="1" fillId="7" borderId="0" xfId="0" applyNumberFormat="1" applyFont="1" applyFill="1" applyBorder="1" applyProtection="1">
      <protection locked="0"/>
    </xf>
    <xf numFmtId="166" fontId="0" fillId="7" borderId="14" xfId="0" applyNumberFormat="1" applyFill="1" applyBorder="1" applyProtection="1">
      <protection locked="0"/>
    </xf>
    <xf numFmtId="166" fontId="3" fillId="7" borderId="13" xfId="0" applyNumberFormat="1" applyFont="1" applyFill="1" applyBorder="1" applyProtection="1"/>
    <xf numFmtId="166" fontId="1" fillId="7" borderId="14" xfId="0" applyNumberFormat="1" applyFont="1" applyFill="1" applyBorder="1" applyProtection="1">
      <protection locked="0"/>
    </xf>
    <xf numFmtId="0" fontId="21" fillId="7" borderId="11" xfId="0" applyFont="1" applyFill="1" applyBorder="1" applyProtection="1">
      <protection locked="0"/>
    </xf>
    <xf numFmtId="0" fontId="21" fillId="7" borderId="0" xfId="0" applyFont="1" applyFill="1" applyBorder="1" applyProtection="1">
      <protection locked="0"/>
    </xf>
    <xf numFmtId="0" fontId="0" fillId="7" borderId="13" xfId="0" applyFill="1" applyBorder="1" applyProtection="1"/>
    <xf numFmtId="166" fontId="1" fillId="7" borderId="13" xfId="0" applyNumberFormat="1" applyFont="1" applyFill="1" applyBorder="1" applyProtection="1">
      <protection locked="0"/>
    </xf>
    <xf numFmtId="0" fontId="1" fillId="7" borderId="4" xfId="4" applyFill="1" applyBorder="1" applyAlignment="1" applyProtection="1">
      <alignment horizontal="center"/>
    </xf>
    <xf numFmtId="0" fontId="1" fillId="7" borderId="5" xfId="4" applyFill="1" applyBorder="1" applyProtection="1"/>
    <xf numFmtId="0" fontId="1" fillId="7" borderId="0" xfId="4" applyFill="1" applyBorder="1" applyProtection="1"/>
    <xf numFmtId="0" fontId="1" fillId="7" borderId="11" xfId="4" applyFill="1" applyBorder="1" applyProtection="1"/>
    <xf numFmtId="0" fontId="1" fillId="7" borderId="0" xfId="4" applyFont="1" applyFill="1" applyBorder="1" applyAlignment="1" applyProtection="1">
      <alignment horizontal="left"/>
    </xf>
    <xf numFmtId="0" fontId="1" fillId="7" borderId="11" xfId="4" applyFill="1" applyBorder="1" applyAlignment="1" applyProtection="1">
      <alignment horizontal="left"/>
    </xf>
    <xf numFmtId="0" fontId="1" fillId="7" borderId="0" xfId="4" applyFill="1" applyBorder="1" applyAlignment="1" applyProtection="1">
      <alignment horizontal="left"/>
    </xf>
    <xf numFmtId="0" fontId="5" fillId="7" borderId="0" xfId="4" applyFont="1" applyFill="1" applyBorder="1" applyAlignment="1" applyProtection="1">
      <alignment horizontal="left"/>
    </xf>
    <xf numFmtId="0" fontId="60" fillId="7" borderId="0" xfId="4" applyFont="1" applyFill="1" applyBorder="1" applyAlignment="1" applyProtection="1">
      <alignment horizontal="left"/>
    </xf>
    <xf numFmtId="0" fontId="1" fillId="7" borderId="13" xfId="0" applyFont="1" applyFill="1" applyBorder="1" applyProtection="1"/>
    <xf numFmtId="164" fontId="1" fillId="7" borderId="0" xfId="0" applyNumberFormat="1" applyFont="1" applyFill="1" applyBorder="1" applyProtection="1"/>
    <xf numFmtId="0" fontId="0" fillId="7" borderId="0" xfId="0" applyFill="1" applyBorder="1" applyAlignment="1" applyProtection="1">
      <alignment horizontal="left"/>
    </xf>
    <xf numFmtId="0" fontId="3" fillId="7" borderId="0" xfId="0" applyFont="1" applyFill="1" applyBorder="1" applyProtection="1"/>
    <xf numFmtId="167" fontId="5" fillId="7" borderId="0" xfId="0" applyNumberFormat="1" applyFont="1" applyFill="1" applyBorder="1" applyAlignment="1" applyProtection="1"/>
    <xf numFmtId="166" fontId="39" fillId="7" borderId="13" xfId="0" applyNumberFormat="1" applyFont="1" applyFill="1" applyBorder="1" applyAlignment="1" applyProtection="1"/>
    <xf numFmtId="164" fontId="3" fillId="7" borderId="0" xfId="0" applyNumberFormat="1" applyFont="1" applyFill="1" applyBorder="1" applyAlignment="1" applyProtection="1">
      <alignment horizontal="right"/>
    </xf>
    <xf numFmtId="164" fontId="3" fillId="7" borderId="13" xfId="0" applyNumberFormat="1" applyFont="1" applyFill="1" applyBorder="1" applyAlignment="1" applyProtection="1">
      <alignment horizontal="right"/>
    </xf>
    <xf numFmtId="166" fontId="7" fillId="7" borderId="0" xfId="0" applyNumberFormat="1" applyFont="1" applyFill="1" applyBorder="1" applyAlignment="1" applyProtection="1">
      <protection locked="0"/>
    </xf>
    <xf numFmtId="0" fontId="10" fillId="7" borderId="0" xfId="0" applyFont="1" applyFill="1" applyBorder="1" applyProtection="1"/>
    <xf numFmtId="166" fontId="51" fillId="7" borderId="13" xfId="0" applyNumberFormat="1" applyFont="1" applyFill="1" applyBorder="1" applyAlignment="1" applyProtection="1"/>
    <xf numFmtId="0" fontId="0" fillId="7" borderId="6" xfId="0" applyFill="1" applyBorder="1" applyAlignment="1" applyProtection="1">
      <alignment horizontal="center"/>
    </xf>
    <xf numFmtId="0" fontId="0" fillId="7" borderId="7" xfId="0" applyFill="1" applyBorder="1" applyProtection="1"/>
    <xf numFmtId="0" fontId="0" fillId="7" borderId="8" xfId="0" applyFill="1" applyBorder="1" applyProtection="1"/>
    <xf numFmtId="0" fontId="0" fillId="7" borderId="17" xfId="0" applyFill="1" applyBorder="1" applyProtection="1"/>
    <xf numFmtId="164" fontId="0" fillId="7" borderId="8" xfId="0" applyNumberFormat="1" applyFill="1" applyBorder="1" applyProtection="1"/>
    <xf numFmtId="164" fontId="0" fillId="7" borderId="18" xfId="0" applyNumberFormat="1" applyFill="1" applyBorder="1" applyProtection="1"/>
    <xf numFmtId="0" fontId="0" fillId="7" borderId="0" xfId="0" applyFill="1" applyAlignment="1" applyProtection="1">
      <alignment horizontal="center"/>
    </xf>
    <xf numFmtId="164" fontId="0" fillId="7" borderId="0" xfId="0" applyNumberFormat="1" applyFill="1" applyProtection="1"/>
    <xf numFmtId="0" fontId="0" fillId="7" borderId="0" xfId="0" applyFill="1" applyAlignment="1" applyProtection="1">
      <alignment vertical="center"/>
    </xf>
    <xf numFmtId="0" fontId="0" fillId="7" borderId="44" xfId="0" applyFill="1" applyBorder="1" applyAlignment="1" applyProtection="1">
      <alignment horizontal="center" vertical="center"/>
    </xf>
    <xf numFmtId="0" fontId="0" fillId="7" borderId="3" xfId="0" applyFill="1" applyBorder="1" applyAlignment="1" applyProtection="1">
      <alignment vertical="center"/>
    </xf>
    <xf numFmtId="0" fontId="0" fillId="7" borderId="9" xfId="0" applyFill="1" applyBorder="1" applyAlignment="1" applyProtection="1">
      <alignment vertical="center"/>
    </xf>
    <xf numFmtId="0" fontId="0" fillId="7" borderId="0" xfId="0" applyFill="1" applyBorder="1" applyAlignment="1" applyProtection="1">
      <alignment vertical="center"/>
    </xf>
    <xf numFmtId="0" fontId="17" fillId="7" borderId="13" xfId="0" applyFont="1" applyFill="1" applyBorder="1" applyAlignment="1" applyProtection="1">
      <alignment vertical="center" wrapText="1"/>
    </xf>
    <xf numFmtId="0" fontId="0" fillId="7" borderId="10" xfId="0" applyFill="1" applyBorder="1" applyAlignment="1" applyProtection="1">
      <alignment horizontal="center" vertical="center"/>
    </xf>
    <xf numFmtId="0" fontId="5" fillId="7" borderId="0" xfId="0" applyFont="1" applyFill="1" applyBorder="1" applyAlignment="1" applyProtection="1">
      <alignment vertical="center"/>
    </xf>
    <xf numFmtId="0" fontId="0" fillId="7" borderId="11" xfId="0" applyFill="1" applyBorder="1" applyAlignment="1" applyProtection="1">
      <alignment vertical="center"/>
    </xf>
    <xf numFmtId="164" fontId="0" fillId="7" borderId="0" xfId="0" applyNumberFormat="1" applyFill="1" applyBorder="1" applyAlignment="1" applyProtection="1">
      <alignment vertical="center"/>
    </xf>
    <xf numFmtId="0" fontId="24" fillId="7" borderId="0" xfId="0" applyFont="1" applyFill="1" applyBorder="1" applyAlignment="1" applyProtection="1">
      <alignment vertical="center"/>
    </xf>
    <xf numFmtId="0" fontId="1" fillId="7" borderId="0" xfId="0" applyFont="1" applyFill="1" applyBorder="1" applyAlignment="1" applyProtection="1">
      <alignment vertical="center"/>
    </xf>
    <xf numFmtId="166" fontId="1" fillId="7" borderId="0" xfId="0" applyNumberFormat="1" applyFont="1" applyFill="1" applyBorder="1" applyAlignment="1" applyProtection="1">
      <alignment vertical="center"/>
      <protection locked="0"/>
    </xf>
    <xf numFmtId="0" fontId="0" fillId="7" borderId="13" xfId="0" applyFill="1" applyBorder="1" applyAlignment="1" applyProtection="1">
      <alignment vertical="center"/>
    </xf>
    <xf numFmtId="0" fontId="14" fillId="7" borderId="0" xfId="0" applyFont="1" applyFill="1" applyBorder="1" applyAlignment="1" applyProtection="1">
      <alignment vertical="center"/>
    </xf>
    <xf numFmtId="166" fontId="0" fillId="7" borderId="0" xfId="0" applyNumberFormat="1" applyFill="1" applyBorder="1" applyAlignment="1" applyProtection="1">
      <alignment vertical="center"/>
      <protection locked="0"/>
    </xf>
    <xf numFmtId="164" fontId="5" fillId="7" borderId="14" xfId="0" applyNumberFormat="1" applyFont="1" applyFill="1" applyBorder="1" applyAlignment="1" applyProtection="1">
      <alignment vertical="center"/>
    </xf>
    <xf numFmtId="164" fontId="3" fillId="7" borderId="13" xfId="0" applyNumberFormat="1" applyFont="1" applyFill="1" applyBorder="1" applyAlignment="1" applyProtection="1">
      <alignment vertical="center"/>
    </xf>
    <xf numFmtId="164" fontId="0" fillId="7" borderId="13" xfId="0" applyNumberFormat="1" applyFill="1" applyBorder="1" applyAlignment="1" applyProtection="1">
      <alignment vertical="center"/>
    </xf>
    <xf numFmtId="0" fontId="0" fillId="7" borderId="14" xfId="0" applyFill="1" applyBorder="1" applyAlignment="1" applyProtection="1">
      <alignment vertical="center"/>
    </xf>
    <xf numFmtId="0" fontId="11" fillId="7" borderId="0" xfId="0" applyFont="1" applyFill="1" applyBorder="1" applyAlignment="1" applyProtection="1">
      <alignment vertical="center"/>
    </xf>
    <xf numFmtId="164" fontId="1" fillId="7" borderId="0" xfId="0" applyNumberFormat="1" applyFont="1" applyFill="1" applyBorder="1" applyAlignment="1" applyProtection="1">
      <alignment vertical="center"/>
    </xf>
    <xf numFmtId="164" fontId="11" fillId="7" borderId="0" xfId="0" applyNumberFormat="1" applyFont="1" applyFill="1" applyBorder="1" applyAlignment="1" applyProtection="1">
      <alignment vertical="center"/>
    </xf>
    <xf numFmtId="0" fontId="1" fillId="7" borderId="10" xfId="4" applyFill="1" applyBorder="1" applyAlignment="1" applyProtection="1">
      <alignment horizontal="center" vertical="center"/>
    </xf>
    <xf numFmtId="0" fontId="1" fillId="7" borderId="0" xfId="4" applyFill="1" applyBorder="1" applyAlignment="1" applyProtection="1">
      <alignment vertical="center"/>
    </xf>
    <xf numFmtId="0" fontId="15" fillId="7" borderId="0" xfId="4" applyFont="1" applyFill="1" applyBorder="1" applyAlignment="1" applyProtection="1">
      <alignment vertical="center"/>
    </xf>
    <xf numFmtId="0" fontId="14" fillId="7" borderId="10" xfId="4" applyFont="1" applyFill="1" applyBorder="1" applyAlignment="1" applyProtection="1">
      <alignment horizontal="center" vertical="center"/>
    </xf>
    <xf numFmtId="9" fontId="0" fillId="7" borderId="0" xfId="0" applyNumberFormat="1" applyFill="1" applyBorder="1" applyAlignment="1" applyProtection="1">
      <alignment horizontal="center" vertical="center"/>
      <protection locked="0"/>
    </xf>
    <xf numFmtId="0" fontId="25" fillId="7" borderId="0" xfId="0" applyFont="1" applyFill="1" applyBorder="1" applyAlignment="1" applyProtection="1">
      <alignment vertical="center"/>
      <protection locked="0"/>
    </xf>
    <xf numFmtId="164" fontId="7" fillId="7" borderId="13" xfId="0" applyNumberFormat="1" applyFont="1" applyFill="1" applyBorder="1" applyAlignment="1" applyProtection="1">
      <alignment vertical="center"/>
    </xf>
    <xf numFmtId="0" fontId="14" fillId="7" borderId="0" xfId="4" applyFont="1" applyFill="1" applyBorder="1" applyAlignment="1" applyProtection="1">
      <alignment vertical="center"/>
    </xf>
    <xf numFmtId="0" fontId="3" fillId="7" borderId="0" xfId="0" applyFont="1" applyFill="1" applyBorder="1" applyAlignment="1" applyProtection="1">
      <alignment vertical="center"/>
    </xf>
    <xf numFmtId="167" fontId="45" fillId="7" borderId="13" xfId="0" applyNumberFormat="1" applyFont="1" applyFill="1" applyBorder="1" applyAlignment="1" applyProtection="1">
      <alignment vertical="center"/>
    </xf>
    <xf numFmtId="164" fontId="3" fillId="7" borderId="0" xfId="0" applyNumberFormat="1" applyFont="1" applyFill="1" applyBorder="1" applyAlignment="1" applyProtection="1">
      <alignment horizontal="right" vertical="center"/>
    </xf>
    <xf numFmtId="164" fontId="3" fillId="7" borderId="13" xfId="0" applyNumberFormat="1" applyFont="1" applyFill="1" applyBorder="1" applyAlignment="1" applyProtection="1">
      <alignment horizontal="right" vertical="center"/>
    </xf>
    <xf numFmtId="0" fontId="12" fillId="7" borderId="0" xfId="0" applyFont="1" applyFill="1" applyBorder="1" applyAlignment="1" applyProtection="1">
      <alignment vertical="center"/>
    </xf>
    <xf numFmtId="166" fontId="7" fillId="7" borderId="0" xfId="3" applyNumberFormat="1" applyFont="1" applyFill="1" applyBorder="1" applyAlignment="1" applyProtection="1">
      <alignment vertical="center"/>
      <protection locked="0"/>
    </xf>
    <xf numFmtId="44" fontId="12" fillId="7" borderId="13" xfId="3" applyFont="1" applyFill="1" applyBorder="1" applyAlignment="1" applyProtection="1">
      <alignment vertical="center"/>
    </xf>
    <xf numFmtId="166" fontId="7" fillId="7" borderId="12" xfId="3" applyNumberFormat="1" applyFont="1" applyFill="1" applyBorder="1" applyAlignment="1" applyProtection="1">
      <alignment vertical="center"/>
      <protection locked="0"/>
    </xf>
    <xf numFmtId="167" fontId="5" fillId="7" borderId="13" xfId="0" applyNumberFormat="1" applyFont="1" applyFill="1" applyBorder="1" applyAlignment="1" applyProtection="1">
      <alignment vertical="center"/>
    </xf>
    <xf numFmtId="0" fontId="10" fillId="7" borderId="0" xfId="0" applyFont="1" applyFill="1" applyBorder="1" applyAlignment="1" applyProtection="1">
      <alignment vertical="center"/>
    </xf>
    <xf numFmtId="167" fontId="10" fillId="7" borderId="13" xfId="0" applyNumberFormat="1" applyFont="1" applyFill="1" applyBorder="1" applyAlignment="1" applyProtection="1">
      <alignment vertical="center"/>
    </xf>
    <xf numFmtId="0" fontId="0" fillId="7" borderId="16" xfId="0" applyFill="1" applyBorder="1" applyAlignment="1" applyProtection="1">
      <alignment horizontal="center" vertical="center"/>
    </xf>
    <xf numFmtId="0" fontId="0" fillId="7" borderId="8" xfId="0" applyFill="1" applyBorder="1" applyAlignment="1" applyProtection="1">
      <alignment vertical="center"/>
    </xf>
    <xf numFmtId="0" fontId="0" fillId="7" borderId="17" xfId="0" applyFill="1" applyBorder="1" applyAlignment="1" applyProtection="1">
      <alignment vertical="center"/>
    </xf>
    <xf numFmtId="164" fontId="0" fillId="7" borderId="8" xfId="0" applyNumberFormat="1" applyFill="1" applyBorder="1" applyAlignment="1" applyProtection="1">
      <alignment vertical="center"/>
    </xf>
    <xf numFmtId="164" fontId="0" fillId="7" borderId="18" xfId="0" quotePrefix="1" applyNumberFormat="1" applyFill="1" applyBorder="1" applyAlignment="1" applyProtection="1">
      <alignment vertical="center"/>
    </xf>
    <xf numFmtId="0" fontId="0" fillId="7" borderId="0" xfId="0" applyFill="1" applyAlignment="1" applyProtection="1">
      <alignment horizontal="center" vertical="center"/>
    </xf>
    <xf numFmtId="164" fontId="0" fillId="7" borderId="0" xfId="0" applyNumberFormat="1" applyFill="1" applyAlignment="1" applyProtection="1">
      <alignment vertical="center"/>
    </xf>
    <xf numFmtId="0" fontId="0" fillId="3" borderId="11" xfId="0" applyFill="1" applyBorder="1" applyAlignment="1" applyProtection="1">
      <alignment vertical="center"/>
    </xf>
    <xf numFmtId="9" fontId="5" fillId="5" borderId="11" xfId="0" applyNumberFormat="1" applyFont="1" applyFill="1" applyBorder="1" applyAlignment="1" applyProtection="1">
      <alignment horizontal="center" vertical="center"/>
      <protection locked="0"/>
    </xf>
    <xf numFmtId="0" fontId="0" fillId="7" borderId="0" xfId="0" applyFill="1" applyAlignment="1">
      <alignment vertical="center"/>
    </xf>
    <xf numFmtId="0" fontId="0" fillId="7" borderId="4" xfId="0" applyFill="1" applyBorder="1" applyAlignment="1">
      <alignment vertical="center"/>
    </xf>
    <xf numFmtId="0" fontId="0" fillId="7" borderId="0" xfId="0" applyFill="1" applyBorder="1" applyAlignment="1">
      <alignment vertical="center"/>
    </xf>
    <xf numFmtId="0" fontId="10" fillId="7" borderId="0" xfId="0" applyFont="1" applyFill="1" applyBorder="1" applyAlignment="1">
      <alignment horizontal="center" vertical="center"/>
    </xf>
    <xf numFmtId="0" fontId="10" fillId="7" borderId="13" xfId="0" applyFont="1" applyFill="1" applyBorder="1" applyAlignment="1">
      <alignment vertical="center"/>
    </xf>
    <xf numFmtId="0" fontId="10" fillId="7" borderId="4" xfId="0" applyFont="1" applyFill="1" applyBorder="1" applyAlignment="1">
      <alignment vertical="center"/>
    </xf>
    <xf numFmtId="167" fontId="10" fillId="7" borderId="13" xfId="0" applyNumberFormat="1" applyFont="1" applyFill="1" applyBorder="1" applyAlignment="1">
      <alignment vertical="center"/>
    </xf>
    <xf numFmtId="167" fontId="10" fillId="7" borderId="38" xfId="0" applyNumberFormat="1" applyFont="1" applyFill="1" applyBorder="1" applyAlignment="1">
      <alignment vertical="center"/>
    </xf>
    <xf numFmtId="0" fontId="9" fillId="7" borderId="4" xfId="0" applyFont="1" applyFill="1" applyBorder="1" applyAlignment="1">
      <alignment vertical="center"/>
    </xf>
    <xf numFmtId="0" fontId="36" fillId="7" borderId="0" xfId="0" applyFont="1" applyFill="1" applyBorder="1" applyAlignment="1">
      <alignment vertical="center"/>
    </xf>
    <xf numFmtId="0" fontId="9" fillId="7" borderId="0" xfId="0" applyFont="1" applyFill="1" applyBorder="1" applyAlignment="1">
      <alignment horizontal="center" vertical="center"/>
    </xf>
    <xf numFmtId="167" fontId="9" fillId="7" borderId="18" xfId="0" applyNumberFormat="1" applyFont="1" applyFill="1" applyBorder="1" applyAlignment="1">
      <alignment vertical="center"/>
    </xf>
    <xf numFmtId="0" fontId="10" fillId="7" borderId="30" xfId="0" applyFont="1" applyFill="1" applyBorder="1" applyAlignment="1"/>
    <xf numFmtId="0" fontId="0" fillId="7" borderId="31" xfId="0" applyFill="1" applyBorder="1" applyAlignment="1">
      <alignment vertical="center"/>
    </xf>
    <xf numFmtId="0" fontId="0" fillId="7" borderId="32" xfId="0" applyFill="1" applyBorder="1" applyAlignment="1">
      <alignment vertical="center"/>
    </xf>
    <xf numFmtId="0" fontId="10" fillId="7" borderId="32" xfId="0" applyFont="1" applyFill="1" applyBorder="1" applyAlignment="1">
      <alignment horizontal="center" vertical="center"/>
    </xf>
    <xf numFmtId="0" fontId="10" fillId="7" borderId="37" xfId="0" applyFont="1" applyFill="1" applyBorder="1" applyAlignment="1">
      <alignment vertical="center"/>
    </xf>
    <xf numFmtId="0" fontId="0" fillId="7" borderId="6" xfId="0" applyFill="1" applyBorder="1" applyAlignment="1">
      <alignment vertical="center"/>
    </xf>
    <xf numFmtId="0" fontId="0" fillId="7" borderId="8" xfId="0" applyFill="1" applyBorder="1" applyAlignment="1">
      <alignment vertical="center"/>
    </xf>
    <xf numFmtId="0" fontId="10" fillId="7" borderId="0" xfId="0" applyFont="1" applyFill="1" applyAlignment="1">
      <alignment horizontal="center" vertical="center"/>
    </xf>
    <xf numFmtId="0" fontId="10" fillId="7" borderId="0" xfId="0" applyFont="1" applyFill="1" applyAlignment="1">
      <alignment vertical="center"/>
    </xf>
    <xf numFmtId="166" fontId="10" fillId="3" borderId="37" xfId="0" applyNumberFormat="1" applyFont="1" applyFill="1" applyBorder="1" applyAlignment="1" applyProtection="1">
      <alignment vertical="center"/>
      <protection locked="0"/>
    </xf>
    <xf numFmtId="166" fontId="10" fillId="3" borderId="42" xfId="0" applyNumberFormat="1" applyFont="1" applyFill="1" applyBorder="1" applyAlignment="1" applyProtection="1">
      <alignment vertical="center"/>
      <protection locked="0"/>
    </xf>
    <xf numFmtId="166" fontId="10" fillId="3" borderId="43" xfId="0" applyNumberFormat="1" applyFont="1" applyFill="1" applyBorder="1" applyAlignment="1" applyProtection="1">
      <alignment vertical="center"/>
      <protection locked="0"/>
    </xf>
    <xf numFmtId="167" fontId="9" fillId="10" borderId="18" xfId="0" applyNumberFormat="1" applyFont="1" applyFill="1" applyBorder="1" applyAlignment="1">
      <alignment vertical="center"/>
    </xf>
    <xf numFmtId="169" fontId="52" fillId="7" borderId="0" xfId="6" applyNumberFormat="1" applyFont="1" applyFill="1" applyBorder="1" applyAlignment="1">
      <alignment vertical="center"/>
    </xf>
    <xf numFmtId="169" fontId="53" fillId="7" borderId="0" xfId="6" applyNumberFormat="1" applyFont="1" applyFill="1" applyAlignment="1">
      <alignment vertical="center"/>
    </xf>
    <xf numFmtId="169" fontId="52" fillId="7" borderId="19" xfId="6" applyNumberFormat="1" applyFont="1" applyFill="1" applyBorder="1"/>
    <xf numFmtId="169" fontId="52" fillId="7" borderId="20" xfId="6" applyNumberFormat="1" applyFont="1" applyFill="1" applyBorder="1" applyAlignment="1">
      <alignment horizontal="center"/>
    </xf>
    <xf numFmtId="169" fontId="54" fillId="7" borderId="20" xfId="6" applyNumberFormat="1" applyFont="1" applyFill="1" applyBorder="1" applyAlignment="1">
      <alignment horizontal="center"/>
    </xf>
    <xf numFmtId="169" fontId="52" fillId="7" borderId="21" xfId="6" applyNumberFormat="1" applyFont="1" applyFill="1" applyBorder="1" applyAlignment="1">
      <alignment horizontal="center"/>
    </xf>
    <xf numFmtId="169" fontId="53" fillId="7" borderId="0" xfId="6" applyNumberFormat="1" applyFont="1" applyFill="1"/>
    <xf numFmtId="169" fontId="52" fillId="7" borderId="4" xfId="6" applyNumberFormat="1" applyFont="1" applyFill="1" applyBorder="1" applyAlignment="1">
      <alignment vertical="center"/>
    </xf>
    <xf numFmtId="0" fontId="55" fillId="7" borderId="0" xfId="6" applyFont="1" applyFill="1" applyAlignment="1">
      <alignment horizontal="left" vertical="center"/>
    </xf>
    <xf numFmtId="169" fontId="54" fillId="7" borderId="0" xfId="6" applyNumberFormat="1" applyFont="1" applyFill="1" applyBorder="1" applyAlignment="1">
      <alignment horizontal="center" vertical="center"/>
    </xf>
    <xf numFmtId="169" fontId="52" fillId="7" borderId="13" xfId="6" applyNumberFormat="1" applyFont="1" applyFill="1" applyBorder="1" applyAlignment="1">
      <alignment vertical="center"/>
    </xf>
    <xf numFmtId="169" fontId="52" fillId="7" borderId="4" xfId="6" applyNumberFormat="1" applyFont="1" applyFill="1" applyBorder="1"/>
    <xf numFmtId="169" fontId="52" fillId="7" borderId="0" xfId="6" applyNumberFormat="1" applyFont="1" applyFill="1" applyBorder="1"/>
    <xf numFmtId="169" fontId="54" fillId="7" borderId="0" xfId="6" applyNumberFormat="1" applyFont="1" applyFill="1" applyBorder="1" applyAlignment="1">
      <alignment horizontal="center"/>
    </xf>
    <xf numFmtId="169" fontId="52" fillId="7" borderId="13" xfId="6" applyNumberFormat="1" applyFont="1" applyFill="1" applyBorder="1"/>
    <xf numFmtId="169" fontId="54" fillId="7" borderId="0" xfId="6" applyNumberFormat="1" applyFont="1" applyFill="1" applyBorder="1"/>
    <xf numFmtId="169" fontId="52" fillId="7" borderId="0" xfId="4" applyNumberFormat="1" applyFont="1" applyFill="1" applyBorder="1"/>
    <xf numFmtId="170" fontId="54" fillId="7" borderId="41" xfId="6" applyNumberFormat="1" applyFont="1" applyFill="1" applyBorder="1" applyAlignment="1">
      <alignment vertical="center"/>
    </xf>
    <xf numFmtId="170" fontId="54" fillId="7" borderId="41" xfId="6" applyNumberFormat="1" applyFont="1" applyFill="1" applyBorder="1" applyAlignment="1" applyProtection="1">
      <alignment vertical="center"/>
    </xf>
    <xf numFmtId="169" fontId="56" fillId="7" borderId="0" xfId="6" applyNumberFormat="1" applyFont="1" applyFill="1" applyBorder="1" applyAlignment="1">
      <alignment vertical="top"/>
    </xf>
    <xf numFmtId="169" fontId="41" fillId="7" borderId="0" xfId="6" applyNumberFormat="1" applyFont="1" applyFill="1" applyBorder="1" applyAlignment="1">
      <alignment horizontal="center" vertical="center" wrapText="1"/>
    </xf>
    <xf numFmtId="169" fontId="54" fillId="7" borderId="41" xfId="6" applyNumberFormat="1" applyFont="1" applyFill="1" applyBorder="1" applyAlignment="1">
      <alignment vertical="center"/>
    </xf>
    <xf numFmtId="0" fontId="57" fillId="7" borderId="0" xfId="6" applyFont="1" applyFill="1" applyAlignment="1">
      <alignment horizontal="left" vertical="center"/>
    </xf>
    <xf numFmtId="169" fontId="58" fillId="7" borderId="41" xfId="6" applyNumberFormat="1" applyFont="1" applyFill="1" applyBorder="1" applyAlignment="1">
      <alignment vertical="center"/>
    </xf>
    <xf numFmtId="169" fontId="56" fillId="7" borderId="0" xfId="6" applyNumberFormat="1" applyFont="1" applyFill="1" applyBorder="1" applyAlignment="1">
      <alignment horizontal="center" vertical="center" wrapText="1"/>
    </xf>
    <xf numFmtId="169" fontId="54" fillId="7" borderId="0" xfId="6" applyNumberFormat="1" applyFont="1" applyFill="1" applyBorder="1" applyAlignment="1">
      <alignment vertical="center"/>
    </xf>
    <xf numFmtId="169" fontId="56" fillId="7" borderId="0" xfId="6" applyNumberFormat="1" applyFont="1" applyFill="1" applyBorder="1" applyAlignment="1">
      <alignment vertical="center"/>
    </xf>
    <xf numFmtId="171" fontId="54" fillId="7" borderId="0" xfId="6" applyNumberFormat="1" applyFont="1" applyFill="1" applyBorder="1" applyAlignment="1">
      <alignment vertical="center"/>
    </xf>
    <xf numFmtId="169" fontId="52" fillId="7" borderId="6" xfId="6" applyNumberFormat="1" applyFont="1" applyFill="1" applyBorder="1"/>
    <xf numFmtId="169" fontId="52" fillId="7" borderId="8" xfId="6" applyNumberFormat="1" applyFont="1" applyFill="1" applyBorder="1"/>
    <xf numFmtId="169" fontId="54" fillId="7" borderId="8" xfId="6" applyNumberFormat="1" applyFont="1" applyFill="1" applyBorder="1" applyAlignment="1">
      <alignment horizontal="center"/>
    </xf>
    <xf numFmtId="169" fontId="52" fillId="7" borderId="18" xfId="6" applyNumberFormat="1" applyFont="1" applyFill="1" applyBorder="1"/>
    <xf numFmtId="169" fontId="53" fillId="7" borderId="0" xfId="6" applyNumberFormat="1" applyFont="1" applyFill="1" applyBorder="1"/>
    <xf numFmtId="169" fontId="59" fillId="7" borderId="0" xfId="6" applyNumberFormat="1" applyFont="1" applyFill="1" applyAlignment="1">
      <alignment horizontal="center"/>
    </xf>
    <xf numFmtId="170" fontId="54" fillId="3" borderId="41" xfId="4" applyNumberFormat="1" applyFont="1" applyFill="1" applyBorder="1" applyAlignment="1" applyProtection="1">
      <alignment vertical="center"/>
      <protection locked="0"/>
    </xf>
    <xf numFmtId="169" fontId="52" fillId="3" borderId="41" xfId="4" applyNumberFormat="1" applyFont="1" applyFill="1" applyBorder="1" applyAlignment="1" applyProtection="1">
      <alignment vertical="center"/>
      <protection locked="0"/>
    </xf>
    <xf numFmtId="169" fontId="52" fillId="3" borderId="41" xfId="6" applyNumberFormat="1" applyFont="1" applyFill="1" applyBorder="1" applyAlignment="1" applyProtection="1">
      <alignment vertical="center"/>
      <protection locked="0"/>
    </xf>
    <xf numFmtId="169" fontId="52" fillId="4" borderId="0" xfId="6" applyNumberFormat="1" applyFont="1" applyFill="1" applyBorder="1" applyAlignment="1" applyProtection="1">
      <alignment vertical="center"/>
      <protection locked="0"/>
    </xf>
    <xf numFmtId="0" fontId="1" fillId="7" borderId="0" xfId="4" applyFill="1" applyAlignment="1">
      <alignment vertical="center"/>
    </xf>
    <xf numFmtId="0" fontId="1" fillId="7" borderId="4" xfId="4" applyFill="1" applyBorder="1" applyAlignment="1" applyProtection="1">
      <alignment vertical="center"/>
    </xf>
    <xf numFmtId="0" fontId="10" fillId="7" borderId="0" xfId="4" applyFont="1" applyFill="1" applyBorder="1" applyAlignment="1" applyProtection="1">
      <alignment horizontal="center" vertical="center"/>
    </xf>
    <xf numFmtId="0" fontId="10" fillId="7" borderId="13" xfId="4" applyFont="1" applyFill="1" applyBorder="1" applyAlignment="1" applyProtection="1">
      <alignment vertical="center"/>
    </xf>
    <xf numFmtId="0" fontId="10" fillId="7" borderId="4" xfId="4" applyFont="1" applyFill="1" applyBorder="1" applyAlignment="1" applyProtection="1">
      <alignment vertical="center"/>
    </xf>
    <xf numFmtId="173" fontId="9" fillId="7" borderId="13" xfId="4" applyNumberFormat="1" applyFont="1" applyFill="1" applyBorder="1" applyAlignment="1" applyProtection="1">
      <alignment vertical="center"/>
    </xf>
    <xf numFmtId="0" fontId="47" fillId="7" borderId="4" xfId="4" applyFont="1" applyFill="1" applyBorder="1" applyAlignment="1" applyProtection="1">
      <alignment vertical="center"/>
    </xf>
    <xf numFmtId="0" fontId="4" fillId="7" borderId="0" xfId="4" applyFont="1" applyFill="1" applyBorder="1" applyAlignment="1" applyProtection="1">
      <alignment vertical="center"/>
    </xf>
    <xf numFmtId="0" fontId="4" fillId="7" borderId="0" xfId="4" applyFont="1" applyFill="1" applyAlignment="1">
      <alignment vertical="center"/>
    </xf>
    <xf numFmtId="173" fontId="10" fillId="7" borderId="13" xfId="4" applyNumberFormat="1" applyFont="1" applyFill="1" applyBorder="1" applyAlignment="1" applyProtection="1">
      <alignment vertical="center"/>
    </xf>
    <xf numFmtId="0" fontId="4" fillId="7" borderId="6" xfId="4" applyFont="1" applyFill="1" applyBorder="1" applyAlignment="1">
      <alignment vertical="center"/>
    </xf>
    <xf numFmtId="0" fontId="4" fillId="7" borderId="8" xfId="4" applyFont="1" applyFill="1" applyBorder="1" applyAlignment="1">
      <alignment vertical="center"/>
    </xf>
    <xf numFmtId="0" fontId="4" fillId="7" borderId="8" xfId="4" applyFont="1" applyFill="1" applyBorder="1" applyAlignment="1" applyProtection="1">
      <alignment vertical="center"/>
    </xf>
    <xf numFmtId="0" fontId="10" fillId="7" borderId="8" xfId="4" applyFont="1" applyFill="1" applyBorder="1" applyAlignment="1" applyProtection="1">
      <alignment horizontal="center" vertical="center"/>
    </xf>
    <xf numFmtId="173" fontId="10" fillId="7" borderId="18" xfId="4" applyNumberFormat="1" applyFont="1" applyFill="1" applyBorder="1" applyAlignment="1" applyProtection="1">
      <alignment vertical="center"/>
    </xf>
    <xf numFmtId="0" fontId="10" fillId="7" borderId="0" xfId="4" applyFont="1" applyFill="1" applyAlignment="1">
      <alignment horizontal="center" vertical="center"/>
    </xf>
    <xf numFmtId="0" fontId="10" fillId="7" borderId="0" xfId="4" applyFont="1" applyFill="1" applyAlignment="1">
      <alignment vertical="center"/>
    </xf>
    <xf numFmtId="0" fontId="4" fillId="4" borderId="12" xfId="4" applyFont="1" applyFill="1" applyBorder="1" applyAlignment="1" applyProtection="1">
      <alignment vertical="center"/>
      <protection locked="0"/>
    </xf>
    <xf numFmtId="0" fontId="10" fillId="4" borderId="12" xfId="4" applyFont="1" applyFill="1" applyBorder="1" applyAlignment="1" applyProtection="1">
      <alignment horizontal="center" vertical="center"/>
      <protection locked="0"/>
    </xf>
    <xf numFmtId="0" fontId="10" fillId="4" borderId="38" xfId="4" applyFont="1" applyFill="1" applyBorder="1" applyAlignment="1" applyProtection="1">
      <alignment vertical="center"/>
      <protection locked="0"/>
    </xf>
    <xf numFmtId="166" fontId="0" fillId="7" borderId="33" xfId="0" applyNumberFormat="1" applyFill="1" applyBorder="1" applyAlignment="1" applyProtection="1">
      <alignment vertical="center"/>
    </xf>
    <xf numFmtId="3" fontId="0" fillId="7" borderId="0" xfId="0" applyNumberFormat="1" applyFill="1" applyBorder="1" applyProtection="1">
      <protection locked="0"/>
    </xf>
    <xf numFmtId="3" fontId="1" fillId="7" borderId="0" xfId="0" applyNumberFormat="1" applyFont="1" applyFill="1" applyBorder="1" applyProtection="1">
      <protection locked="0"/>
    </xf>
    <xf numFmtId="0" fontId="0" fillId="7" borderId="3" xfId="0" applyNumberFormat="1" applyFill="1" applyBorder="1" applyProtection="1"/>
    <xf numFmtId="0" fontId="0" fillId="7" borderId="0" xfId="0" applyNumberFormat="1" applyFill="1" applyBorder="1" applyAlignment="1" applyProtection="1">
      <alignment vertical="center"/>
    </xf>
    <xf numFmtId="0" fontId="5" fillId="9" borderId="72" xfId="0" applyFont="1" applyFill="1" applyBorder="1" applyAlignment="1" applyProtection="1">
      <alignment horizontal="left" wrapText="1"/>
      <protection locked="0"/>
    </xf>
    <xf numFmtId="0" fontId="5" fillId="9" borderId="73" xfId="0" applyFont="1" applyFill="1" applyBorder="1" applyAlignment="1" applyProtection="1">
      <alignment horizontal="center" wrapText="1"/>
      <protection locked="0"/>
    </xf>
    <xf numFmtId="0" fontId="1" fillId="7" borderId="0" xfId="4" applyFill="1" applyProtection="1"/>
    <xf numFmtId="0" fontId="1" fillId="7" borderId="19" xfId="4" applyFill="1" applyBorder="1" applyProtection="1"/>
    <xf numFmtId="0" fontId="1" fillId="7" borderId="20" xfId="4" applyFill="1" applyBorder="1" applyProtection="1"/>
    <xf numFmtId="0" fontId="5" fillId="7" borderId="0" xfId="0" applyFont="1" applyFill="1" applyBorder="1" applyAlignment="1" applyProtection="1">
      <alignment horizontal="center"/>
    </xf>
    <xf numFmtId="0" fontId="1" fillId="7" borderId="21" xfId="4" applyFill="1" applyBorder="1" applyProtection="1"/>
    <xf numFmtId="0" fontId="1" fillId="7" borderId="46" xfId="4" applyFill="1" applyBorder="1" applyProtection="1"/>
    <xf numFmtId="0" fontId="3" fillId="7" borderId="23" xfId="4" applyFont="1" applyFill="1" applyBorder="1" applyProtection="1"/>
    <xf numFmtId="0" fontId="1" fillId="7" borderId="23" xfId="4" applyFill="1" applyBorder="1" applyProtection="1"/>
    <xf numFmtId="0" fontId="1" fillId="7" borderId="23" xfId="4" applyFill="1" applyBorder="1" applyAlignment="1" applyProtection="1">
      <alignment horizontal="left"/>
    </xf>
    <xf numFmtId="0" fontId="1" fillId="7" borderId="23" xfId="4" applyFill="1" applyBorder="1" applyAlignment="1" applyProtection="1"/>
    <xf numFmtId="0" fontId="1" fillId="7" borderId="52" xfId="4" applyFill="1" applyBorder="1" applyProtection="1"/>
    <xf numFmtId="0" fontId="1" fillId="7" borderId="4" xfId="4" applyFill="1" applyBorder="1" applyProtection="1"/>
    <xf numFmtId="0" fontId="3" fillId="7" borderId="0" xfId="4" applyFont="1" applyFill="1" applyBorder="1" applyProtection="1"/>
    <xf numFmtId="0" fontId="1" fillId="7" borderId="0" xfId="4" applyFill="1" applyBorder="1" applyAlignment="1" applyProtection="1"/>
    <xf numFmtId="0" fontId="1" fillId="7" borderId="13" xfId="4" applyFill="1" applyBorder="1" applyProtection="1"/>
    <xf numFmtId="0" fontId="5" fillId="7" borderId="0" xfId="4" applyFont="1" applyFill="1" applyBorder="1" applyAlignment="1" applyProtection="1"/>
    <xf numFmtId="0" fontId="5" fillId="7" borderId="0" xfId="0" applyFont="1" applyFill="1" applyBorder="1" applyAlignment="1" applyProtection="1">
      <alignment horizontal="left"/>
    </xf>
    <xf numFmtId="0" fontId="5" fillId="7" borderId="0" xfId="4" applyFont="1" applyFill="1" applyBorder="1" applyProtection="1"/>
    <xf numFmtId="0" fontId="65" fillId="7" borderId="0" xfId="4" applyFont="1" applyFill="1" applyBorder="1" applyAlignment="1" applyProtection="1">
      <alignment horizontal="left"/>
    </xf>
    <xf numFmtId="0" fontId="17" fillId="7" borderId="0" xfId="4" applyFont="1" applyFill="1" applyBorder="1" applyAlignment="1" applyProtection="1">
      <alignment wrapText="1"/>
    </xf>
    <xf numFmtId="0" fontId="65" fillId="7" borderId="0" xfId="0" applyFont="1" applyFill="1" applyBorder="1" applyAlignment="1" applyProtection="1">
      <alignment horizontal="left"/>
    </xf>
    <xf numFmtId="0" fontId="66" fillId="7" borderId="0" xfId="4" applyFont="1" applyFill="1" applyBorder="1" applyAlignment="1" applyProtection="1">
      <alignment horizontal="center"/>
    </xf>
    <xf numFmtId="0" fontId="24" fillId="7" borderId="0" xfId="4" applyFont="1" applyFill="1" applyBorder="1" applyAlignment="1" applyProtection="1">
      <alignment horizontal="center"/>
    </xf>
    <xf numFmtId="0" fontId="5" fillId="7" borderId="0" xfId="4" applyFont="1" applyFill="1" applyBorder="1" applyAlignment="1" applyProtection="1">
      <alignment horizontal="center"/>
    </xf>
    <xf numFmtId="168" fontId="1" fillId="7" borderId="0" xfId="4" applyNumberFormat="1" applyFill="1" applyBorder="1" applyAlignment="1" applyProtection="1"/>
    <xf numFmtId="168" fontId="1" fillId="7" borderId="0" xfId="4" applyNumberFormat="1" applyFill="1" applyBorder="1" applyAlignment="1" applyProtection="1">
      <alignment horizontal="right"/>
    </xf>
    <xf numFmtId="0" fontId="1" fillId="7" borderId="0" xfId="4" applyFill="1" applyBorder="1" applyAlignment="1" applyProtection="1">
      <alignment horizontal="left" wrapText="1"/>
    </xf>
    <xf numFmtId="168" fontId="69" fillId="7" borderId="0" xfId="4" applyNumberFormat="1" applyFont="1" applyFill="1" applyBorder="1" applyAlignment="1" applyProtection="1"/>
    <xf numFmtId="44" fontId="14" fillId="7" borderId="54" xfId="4" applyNumberFormat="1" applyFont="1" applyFill="1" applyBorder="1" applyAlignment="1" applyProtection="1">
      <alignment horizontal="right"/>
    </xf>
    <xf numFmtId="44" fontId="14" fillId="7" borderId="0" xfId="4" applyNumberFormat="1" applyFont="1" applyFill="1" applyBorder="1" applyAlignment="1" applyProtection="1">
      <alignment horizontal="right"/>
    </xf>
    <xf numFmtId="44" fontId="1" fillId="7" borderId="54" xfId="4" applyNumberFormat="1" applyFill="1" applyBorder="1" applyAlignment="1" applyProtection="1">
      <alignment horizontal="right"/>
    </xf>
    <xf numFmtId="0" fontId="19" fillId="7" borderId="0" xfId="4" applyFont="1" applyFill="1" applyBorder="1" applyProtection="1"/>
    <xf numFmtId="170" fontId="1" fillId="7" borderId="0" xfId="4" applyNumberFormat="1" applyFill="1" applyBorder="1" applyAlignment="1" applyProtection="1">
      <alignment horizontal="right"/>
    </xf>
    <xf numFmtId="0" fontId="5" fillId="7" borderId="0" xfId="4" applyFont="1" applyFill="1" applyBorder="1" applyAlignment="1" applyProtection="1">
      <alignment horizontal="center" vertical="top"/>
    </xf>
    <xf numFmtId="0" fontId="1" fillId="7" borderId="0" xfId="4" applyFont="1" applyFill="1" applyBorder="1" applyAlignment="1" applyProtection="1">
      <alignment horizontal="left" wrapText="1"/>
    </xf>
    <xf numFmtId="0" fontId="48" fillId="7" borderId="0" xfId="4" applyFont="1" applyFill="1" applyBorder="1" applyAlignment="1" applyProtection="1">
      <alignment horizontal="center"/>
    </xf>
    <xf numFmtId="0" fontId="1" fillId="7" borderId="54" xfId="4" applyFill="1" applyBorder="1" applyProtection="1"/>
    <xf numFmtId="0" fontId="70" fillId="7" borderId="0" xfId="0" applyFont="1" applyFill="1" applyBorder="1" applyProtection="1"/>
    <xf numFmtId="168" fontId="1" fillId="7" borderId="32" xfId="4" applyNumberFormat="1" applyFill="1" applyBorder="1" applyAlignment="1" applyProtection="1"/>
    <xf numFmtId="0" fontId="70" fillId="7" borderId="0" xfId="0" applyFont="1" applyFill="1" applyBorder="1" applyAlignment="1" applyProtection="1">
      <alignment horizontal="left"/>
    </xf>
    <xf numFmtId="168" fontId="1" fillId="7" borderId="12" xfId="4" applyNumberFormat="1" applyFill="1" applyBorder="1" applyAlignment="1" applyProtection="1"/>
    <xf numFmtId="0" fontId="40" fillId="7" borderId="0" xfId="4" applyFont="1" applyFill="1" applyBorder="1" applyAlignment="1" applyProtection="1">
      <alignment horizontal="center"/>
    </xf>
    <xf numFmtId="0" fontId="70" fillId="7" borderId="0" xfId="4" applyFont="1" applyFill="1" applyBorder="1" applyProtection="1"/>
    <xf numFmtId="0" fontId="1" fillId="7" borderId="12" xfId="4" applyFill="1" applyBorder="1" applyProtection="1"/>
    <xf numFmtId="0" fontId="1" fillId="7" borderId="12" xfId="4" applyFill="1" applyBorder="1" applyAlignment="1" applyProtection="1">
      <alignment horizontal="left"/>
    </xf>
    <xf numFmtId="0" fontId="1" fillId="7" borderId="38" xfId="4" applyFill="1" applyBorder="1" applyProtection="1"/>
    <xf numFmtId="0" fontId="1" fillId="7" borderId="0" xfId="4" applyFill="1" applyBorder="1" applyAlignment="1" applyProtection="1">
      <alignment horizontal="center"/>
    </xf>
    <xf numFmtId="0" fontId="0" fillId="7" borderId="0" xfId="0" applyFill="1" applyBorder="1" applyAlignment="1" applyProtection="1">
      <alignment horizontal="center"/>
    </xf>
    <xf numFmtId="165" fontId="5" fillId="7" borderId="0" xfId="4" applyNumberFormat="1" applyFont="1" applyFill="1" applyBorder="1" applyAlignment="1" applyProtection="1">
      <alignment horizontal="center"/>
    </xf>
    <xf numFmtId="170" fontId="1" fillId="7" borderId="35" xfId="4" applyNumberFormat="1" applyFill="1" applyBorder="1" applyProtection="1"/>
    <xf numFmtId="0" fontId="1" fillId="7" borderId="0" xfId="4" applyFont="1" applyFill="1" applyBorder="1" applyAlignment="1" applyProtection="1">
      <alignment horizontal="center"/>
    </xf>
    <xf numFmtId="165" fontId="15" fillId="7" borderId="0" xfId="4" applyNumberFormat="1" applyFont="1" applyFill="1" applyBorder="1" applyAlignment="1" applyProtection="1">
      <alignment horizontal="center"/>
    </xf>
    <xf numFmtId="170" fontId="1" fillId="7" borderId="0" xfId="4" applyNumberFormat="1" applyFill="1" applyBorder="1" applyProtection="1"/>
    <xf numFmtId="170" fontId="1" fillId="7" borderId="0" xfId="4" applyNumberFormat="1" applyFont="1" applyFill="1" applyBorder="1" applyAlignment="1" applyProtection="1">
      <alignment horizontal="right"/>
    </xf>
    <xf numFmtId="0" fontId="15" fillId="7" borderId="0" xfId="0" applyFont="1" applyFill="1" applyBorder="1" applyProtection="1"/>
    <xf numFmtId="0" fontId="2" fillId="7" borderId="0" xfId="4" applyFont="1" applyFill="1" applyBorder="1" applyProtection="1"/>
    <xf numFmtId="170" fontId="3" fillId="7" borderId="0" xfId="4" applyNumberFormat="1" applyFont="1" applyFill="1" applyBorder="1" applyAlignment="1" applyProtection="1">
      <alignment horizontal="right"/>
    </xf>
    <xf numFmtId="170" fontId="1" fillId="7" borderId="0" xfId="4" applyNumberFormat="1" applyFill="1" applyBorder="1"/>
    <xf numFmtId="0" fontId="1" fillId="7" borderId="6" xfId="4" applyFill="1" applyBorder="1" applyProtection="1"/>
    <xf numFmtId="0" fontId="1" fillId="7" borderId="8" xfId="4" applyFill="1" applyBorder="1" applyProtection="1"/>
    <xf numFmtId="0" fontId="75" fillId="7" borderId="8" xfId="4" applyFont="1" applyFill="1" applyBorder="1" applyProtection="1"/>
    <xf numFmtId="0" fontId="75" fillId="7" borderId="8" xfId="4" applyFont="1" applyFill="1" applyBorder="1" applyAlignment="1" applyProtection="1">
      <alignment horizontal="left"/>
    </xf>
    <xf numFmtId="0" fontId="75" fillId="7" borderId="18" xfId="4" applyFont="1" applyFill="1" applyBorder="1" applyProtection="1"/>
    <xf numFmtId="0" fontId="1" fillId="7" borderId="20" xfId="4" applyFill="1" applyBorder="1" applyAlignment="1" applyProtection="1">
      <alignment horizontal="left"/>
    </xf>
    <xf numFmtId="0" fontId="5" fillId="7" borderId="0" xfId="0" applyFont="1" applyFill="1" applyAlignment="1" applyProtection="1">
      <alignment horizontal="right"/>
    </xf>
    <xf numFmtId="44" fontId="1" fillId="3" borderId="54" xfId="4" applyNumberFormat="1" applyFill="1" applyBorder="1" applyAlignment="1" applyProtection="1">
      <alignment horizontal="right"/>
    </xf>
    <xf numFmtId="0" fontId="10" fillId="7" borderId="4" xfId="4" applyFont="1" applyFill="1" applyBorder="1" applyAlignment="1" applyProtection="1">
      <alignment horizontal="left"/>
    </xf>
    <xf numFmtId="0" fontId="10" fillId="7" borderId="0" xfId="4" applyFont="1" applyFill="1" applyBorder="1" applyAlignment="1" applyProtection="1">
      <alignment horizontal="left"/>
    </xf>
    <xf numFmtId="0" fontId="10" fillId="7" borderId="13" xfId="4" applyFont="1" applyFill="1" applyBorder="1" applyAlignment="1" applyProtection="1">
      <alignment horizontal="left"/>
    </xf>
    <xf numFmtId="0" fontId="28" fillId="2" borderId="47" xfId="4" applyFont="1" applyFill="1" applyBorder="1" applyAlignment="1" applyProtection="1">
      <alignment horizontal="center"/>
    </xf>
    <xf numFmtId="0" fontId="28" fillId="2" borderId="48" xfId="4" applyFont="1" applyFill="1" applyBorder="1" applyAlignment="1" applyProtection="1">
      <alignment horizontal="center"/>
    </xf>
    <xf numFmtId="0" fontId="28" fillId="2" borderId="49" xfId="4" applyFont="1" applyFill="1" applyBorder="1" applyAlignment="1" applyProtection="1">
      <alignment horizontal="center"/>
    </xf>
    <xf numFmtId="0" fontId="28" fillId="7" borderId="4" xfId="4" applyFont="1" applyFill="1" applyBorder="1" applyAlignment="1" applyProtection="1">
      <alignment horizontal="center"/>
    </xf>
    <xf numFmtId="0" fontId="28" fillId="7" borderId="0" xfId="4" applyFont="1" applyFill="1" applyBorder="1" applyAlignment="1" applyProtection="1">
      <alignment horizontal="center"/>
    </xf>
    <xf numFmtId="0" fontId="28" fillId="7" borderId="13" xfId="4" applyFont="1" applyFill="1" applyBorder="1" applyAlignment="1" applyProtection="1">
      <alignment horizontal="center"/>
    </xf>
    <xf numFmtId="0" fontId="10" fillId="7" borderId="6" xfId="4" applyFont="1" applyFill="1" applyBorder="1" applyAlignment="1" applyProtection="1">
      <alignment horizontal="left"/>
    </xf>
    <xf numFmtId="0" fontId="10" fillId="7" borderId="8" xfId="4" applyFont="1" applyFill="1" applyBorder="1" applyAlignment="1" applyProtection="1">
      <alignment horizontal="left"/>
    </xf>
    <xf numFmtId="0" fontId="10" fillId="7" borderId="18" xfId="4" applyFont="1" applyFill="1" applyBorder="1" applyAlignment="1" applyProtection="1">
      <alignment horizontal="left"/>
    </xf>
    <xf numFmtId="0" fontId="29" fillId="7" borderId="76" xfId="0" applyFont="1" applyFill="1" applyBorder="1" applyAlignment="1" applyProtection="1">
      <alignment horizontal="center" vertical="center"/>
    </xf>
    <xf numFmtId="0" fontId="29" fillId="7" borderId="0" xfId="0" applyFont="1" applyFill="1" applyBorder="1" applyAlignment="1" applyProtection="1">
      <alignment horizontal="center" vertical="center"/>
    </xf>
    <xf numFmtId="0" fontId="29" fillId="7" borderId="77" xfId="0" applyFont="1" applyFill="1" applyBorder="1" applyAlignment="1" applyProtection="1">
      <alignment horizontal="center" vertical="center"/>
    </xf>
    <xf numFmtId="0" fontId="1" fillId="8" borderId="35" xfId="0" applyFont="1" applyFill="1" applyBorder="1" applyAlignment="1" applyProtection="1">
      <alignment horizontal="center" wrapText="1"/>
      <protection locked="0"/>
    </xf>
    <xf numFmtId="0" fontId="7" fillId="8" borderId="35" xfId="0" applyFont="1" applyFill="1" applyBorder="1" applyAlignment="1" applyProtection="1">
      <alignment horizontal="center" wrapText="1"/>
      <protection locked="0"/>
    </xf>
    <xf numFmtId="0" fontId="0" fillId="8" borderId="35" xfId="0" applyFill="1" applyBorder="1" applyAlignment="1" applyProtection="1">
      <alignment horizontal="center"/>
      <protection locked="0"/>
    </xf>
    <xf numFmtId="0" fontId="0" fillId="8" borderId="78" xfId="0" applyFill="1" applyBorder="1" applyAlignment="1" applyProtection="1">
      <alignment horizontal="center"/>
      <protection locked="0"/>
    </xf>
    <xf numFmtId="0" fontId="33" fillId="2" borderId="79" xfId="0" applyFont="1" applyFill="1" applyBorder="1" applyAlignment="1" applyProtection="1">
      <alignment horizontal="center" vertical="center"/>
    </xf>
    <xf numFmtId="0" fontId="33" fillId="2" borderId="80" xfId="0" applyFont="1" applyFill="1" applyBorder="1" applyAlignment="1" applyProtection="1">
      <alignment horizontal="center" vertical="center"/>
    </xf>
    <xf numFmtId="0" fontId="33" fillId="2" borderId="81" xfId="0" applyFont="1" applyFill="1" applyBorder="1" applyAlignment="1" applyProtection="1">
      <alignment horizontal="center" vertical="center"/>
    </xf>
    <xf numFmtId="0" fontId="63" fillId="6" borderId="82" xfId="0" applyFont="1" applyFill="1" applyBorder="1" applyAlignment="1" applyProtection="1">
      <alignment horizontal="center"/>
      <protection locked="0"/>
    </xf>
    <xf numFmtId="0" fontId="63" fillId="6" borderId="83" xfId="0" applyFont="1" applyFill="1" applyBorder="1" applyAlignment="1" applyProtection="1">
      <alignment horizontal="center"/>
      <protection locked="0"/>
    </xf>
    <xf numFmtId="0" fontId="63" fillId="6" borderId="84" xfId="0" applyFont="1" applyFill="1" applyBorder="1" applyAlignment="1" applyProtection="1">
      <alignment horizontal="center"/>
      <protection locked="0"/>
    </xf>
    <xf numFmtId="0" fontId="0" fillId="7" borderId="85" xfId="0" applyFont="1" applyFill="1" applyBorder="1" applyAlignment="1" applyProtection="1">
      <alignment horizontal="left"/>
    </xf>
    <xf numFmtId="0" fontId="0" fillId="7" borderId="86" xfId="0" applyFont="1" applyFill="1" applyBorder="1" applyAlignment="1" applyProtection="1">
      <alignment horizontal="left"/>
    </xf>
    <xf numFmtId="0" fontId="0" fillId="7" borderId="87" xfId="0" applyFont="1" applyFill="1" applyBorder="1" applyAlignment="1" applyProtection="1">
      <alignment horizontal="left"/>
    </xf>
    <xf numFmtId="0" fontId="27" fillId="7" borderId="76" xfId="0" applyFont="1" applyFill="1" applyBorder="1" applyAlignment="1" applyProtection="1">
      <alignment horizontal="left"/>
    </xf>
    <xf numFmtId="0" fontId="27" fillId="7" borderId="0" xfId="0" applyFont="1" applyFill="1" applyBorder="1" applyAlignment="1" applyProtection="1">
      <alignment horizontal="left"/>
    </xf>
    <xf numFmtId="0" fontId="0" fillId="7" borderId="0" xfId="0" applyFont="1" applyFill="1" applyBorder="1" applyAlignment="1" applyProtection="1">
      <alignment horizontal="left"/>
    </xf>
    <xf numFmtId="0" fontId="0" fillId="7" borderId="77" xfId="0" applyFont="1" applyFill="1" applyBorder="1" applyAlignment="1" applyProtection="1">
      <alignment horizontal="left"/>
    </xf>
    <xf numFmtId="0" fontId="1" fillId="8" borderId="88" xfId="0" applyFont="1" applyFill="1" applyBorder="1" applyAlignment="1" applyProtection="1">
      <alignment horizontal="left" wrapText="1"/>
      <protection locked="0"/>
    </xf>
    <xf numFmtId="0" fontId="0" fillId="8" borderId="35" xfId="0" applyFill="1" applyBorder="1" applyAlignment="1" applyProtection="1">
      <alignment horizontal="left" wrapText="1"/>
      <protection locked="0"/>
    </xf>
    <xf numFmtId="0" fontId="0" fillId="8" borderId="35" xfId="0" applyFont="1" applyFill="1" applyBorder="1" applyAlignment="1" applyProtection="1">
      <alignment horizontal="left" wrapText="1"/>
      <protection locked="0"/>
    </xf>
    <xf numFmtId="0" fontId="10" fillId="7" borderId="76" xfId="0" applyFont="1" applyFill="1" applyBorder="1" applyAlignment="1" applyProtection="1">
      <alignment horizontal="left" vertical="center"/>
    </xf>
    <xf numFmtId="0" fontId="10" fillId="7" borderId="0" xfId="0" applyFont="1" applyFill="1" applyBorder="1" applyAlignment="1" applyProtection="1">
      <alignment horizontal="left" vertical="center"/>
    </xf>
    <xf numFmtId="0" fontId="0" fillId="7" borderId="76" xfId="0" applyFont="1" applyFill="1" applyBorder="1" applyAlignment="1" applyProtection="1">
      <alignment horizontal="left"/>
    </xf>
    <xf numFmtId="0" fontId="5" fillId="7" borderId="76" xfId="0" applyFont="1" applyFill="1" applyBorder="1" applyAlignment="1" applyProtection="1">
      <alignment horizontal="left" vertical="center"/>
    </xf>
    <xf numFmtId="0" fontId="5" fillId="7" borderId="0" xfId="0" applyFont="1" applyFill="1" applyBorder="1" applyAlignment="1" applyProtection="1">
      <alignment horizontal="left" vertical="center"/>
    </xf>
    <xf numFmtId="0" fontId="5" fillId="7" borderId="77" xfId="0" applyFont="1" applyFill="1" applyBorder="1" applyAlignment="1" applyProtection="1">
      <alignment horizontal="left" vertical="center"/>
    </xf>
    <xf numFmtId="0" fontId="5" fillId="8" borderId="88" xfId="0" applyFont="1" applyFill="1" applyBorder="1" applyAlignment="1" applyProtection="1">
      <alignment horizontal="left" wrapText="1"/>
      <protection locked="0"/>
    </xf>
    <xf numFmtId="0" fontId="5" fillId="8" borderId="35" xfId="0" applyFont="1" applyFill="1" applyBorder="1" applyAlignment="1" applyProtection="1">
      <alignment horizontal="left" wrapText="1"/>
      <protection locked="0"/>
    </xf>
    <xf numFmtId="0" fontId="0" fillId="8" borderId="35" xfId="0" applyFill="1" applyBorder="1" applyAlignment="1" applyProtection="1">
      <alignment horizontal="center" wrapText="1"/>
      <protection locked="0"/>
    </xf>
    <xf numFmtId="49" fontId="1" fillId="8" borderId="35" xfId="0" applyNumberFormat="1" applyFont="1" applyFill="1" applyBorder="1" applyAlignment="1" applyProtection="1">
      <alignment horizontal="center"/>
      <protection locked="0"/>
    </xf>
    <xf numFmtId="49" fontId="0" fillId="8" borderId="78" xfId="0" applyNumberFormat="1" applyFont="1" applyFill="1" applyBorder="1" applyAlignment="1" applyProtection="1">
      <alignment horizontal="center"/>
      <protection locked="0"/>
    </xf>
    <xf numFmtId="0" fontId="8" fillId="7" borderId="89" xfId="0" applyFont="1" applyFill="1" applyBorder="1" applyAlignment="1" applyProtection="1">
      <alignment horizontal="center" vertical="center"/>
    </xf>
    <xf numFmtId="0" fontId="8" fillId="7" borderId="34" xfId="0" applyFont="1" applyFill="1" applyBorder="1" applyAlignment="1" applyProtection="1">
      <alignment horizontal="center" vertical="center"/>
    </xf>
    <xf numFmtId="0" fontId="8" fillId="7" borderId="0" xfId="0" applyFont="1" applyFill="1" applyBorder="1" applyAlignment="1" applyProtection="1">
      <alignment horizontal="center" vertical="center"/>
    </xf>
    <xf numFmtId="0" fontId="8" fillId="7" borderId="90" xfId="0" applyFont="1" applyFill="1" applyBorder="1" applyAlignment="1" applyProtection="1">
      <alignment horizontal="center" vertical="center"/>
    </xf>
    <xf numFmtId="0" fontId="8" fillId="7" borderId="76" xfId="0" applyFont="1" applyFill="1" applyBorder="1" applyAlignment="1" applyProtection="1">
      <alignment horizontal="left"/>
    </xf>
    <xf numFmtId="0" fontId="8" fillId="7" borderId="0" xfId="0" applyFont="1" applyFill="1" applyBorder="1" applyAlignment="1" applyProtection="1">
      <alignment horizontal="left"/>
    </xf>
    <xf numFmtId="0" fontId="8" fillId="7" borderId="77" xfId="0" applyFont="1" applyFill="1" applyBorder="1" applyAlignment="1" applyProtection="1">
      <alignment horizontal="left"/>
    </xf>
    <xf numFmtId="0" fontId="1" fillId="8" borderId="91" xfId="0" applyFont="1" applyFill="1" applyBorder="1" applyAlignment="1" applyProtection="1">
      <alignment horizontal="center" wrapText="1"/>
      <protection locked="0"/>
    </xf>
    <xf numFmtId="0" fontId="0" fillId="8" borderId="75" xfId="0" applyFill="1" applyBorder="1" applyAlignment="1" applyProtection="1">
      <alignment horizontal="center" wrapText="1"/>
      <protection locked="0"/>
    </xf>
    <xf numFmtId="0" fontId="1" fillId="7" borderId="92" xfId="0" applyFont="1" applyFill="1" applyBorder="1" applyAlignment="1" applyProtection="1">
      <alignment horizontal="left" vertical="center" wrapText="1"/>
      <protection locked="0"/>
    </xf>
    <xf numFmtId="0" fontId="0" fillId="7" borderId="92" xfId="0" applyFill="1" applyBorder="1" applyAlignment="1" applyProtection="1">
      <alignment horizontal="left" vertical="center" wrapText="1"/>
      <protection locked="0"/>
    </xf>
    <xf numFmtId="0" fontId="0" fillId="7" borderId="93" xfId="0" applyFill="1" applyBorder="1" applyAlignment="1" applyProtection="1">
      <alignment horizontal="left" vertical="center" wrapText="1"/>
      <protection locked="0"/>
    </xf>
    <xf numFmtId="0" fontId="0" fillId="7" borderId="57" xfId="0" applyFill="1" applyBorder="1" applyAlignment="1" applyProtection="1">
      <alignment horizontal="left" vertical="center" wrapText="1"/>
      <protection locked="0"/>
    </xf>
    <xf numFmtId="0" fontId="5" fillId="7" borderId="109" xfId="0" applyFont="1" applyFill="1" applyBorder="1" applyAlignment="1" applyProtection="1">
      <alignment horizontal="left" vertical="center" wrapText="1" indent="3"/>
    </xf>
    <xf numFmtId="0" fontId="5" fillId="7" borderId="110" xfId="0" applyFont="1" applyFill="1" applyBorder="1" applyAlignment="1" applyProtection="1">
      <alignment horizontal="left" vertical="center" wrapText="1" indent="3"/>
    </xf>
    <xf numFmtId="0" fontId="20" fillId="7" borderId="34" xfId="0" applyFont="1" applyFill="1" applyBorder="1" applyAlignment="1" applyProtection="1">
      <alignment horizontal="center"/>
    </xf>
    <xf numFmtId="0" fontId="8" fillId="7" borderId="0" xfId="0" applyFont="1" applyFill="1" applyBorder="1" applyAlignment="1" applyProtection="1">
      <alignment horizontal="center"/>
    </xf>
    <xf numFmtId="0" fontId="8" fillId="7" borderId="77" xfId="0" applyFont="1" applyFill="1" applyBorder="1" applyAlignment="1" applyProtection="1">
      <alignment horizontal="center"/>
    </xf>
    <xf numFmtId="0" fontId="8" fillId="7" borderId="76" xfId="0" applyFont="1" applyFill="1" applyBorder="1" applyAlignment="1" applyProtection="1">
      <alignment horizontal="center"/>
    </xf>
    <xf numFmtId="0" fontId="1" fillId="8" borderId="31" xfId="0" applyFont="1" applyFill="1" applyBorder="1" applyAlignment="1" applyProtection="1">
      <alignment horizontal="center" wrapText="1"/>
      <protection locked="0"/>
    </xf>
    <xf numFmtId="0" fontId="0" fillId="8" borderId="50" xfId="0" applyFill="1" applyBorder="1" applyAlignment="1" applyProtection="1">
      <alignment horizontal="center" wrapText="1"/>
      <protection locked="0"/>
    </xf>
    <xf numFmtId="0" fontId="1" fillId="7" borderId="93" xfId="0" applyFont="1" applyFill="1" applyBorder="1" applyAlignment="1" applyProtection="1">
      <alignment horizontal="left" vertical="center" wrapText="1"/>
      <protection locked="0"/>
    </xf>
    <xf numFmtId="0" fontId="0" fillId="7" borderId="94" xfId="0" applyFill="1" applyBorder="1" applyAlignment="1" applyProtection="1">
      <alignment horizontal="left" vertical="center" wrapText="1"/>
      <protection locked="0"/>
    </xf>
    <xf numFmtId="0" fontId="7" fillId="8" borderId="35" xfId="0" applyFont="1" applyFill="1" applyBorder="1" applyAlignment="1" applyProtection="1">
      <alignment horizontal="left" wrapText="1"/>
      <protection locked="0"/>
    </xf>
    <xf numFmtId="0" fontId="7" fillId="8" borderId="78" xfId="0" applyFont="1" applyFill="1" applyBorder="1" applyAlignment="1" applyProtection="1">
      <alignment horizontal="center" wrapText="1"/>
      <protection locked="0"/>
    </xf>
    <xf numFmtId="0" fontId="1" fillId="8" borderId="95" xfId="0" applyFont="1" applyFill="1" applyBorder="1" applyAlignment="1" applyProtection="1">
      <alignment horizontal="center" wrapText="1"/>
      <protection locked="0"/>
    </xf>
    <xf numFmtId="0" fontId="0" fillId="8" borderId="70" xfId="0" applyFill="1" applyBorder="1" applyAlignment="1" applyProtection="1">
      <alignment horizontal="center" wrapText="1"/>
      <protection locked="0"/>
    </xf>
    <xf numFmtId="0" fontId="0" fillId="8" borderId="92" xfId="0" applyFill="1" applyBorder="1" applyAlignment="1" applyProtection="1">
      <alignment horizontal="left" wrapText="1"/>
      <protection locked="0"/>
    </xf>
    <xf numFmtId="0" fontId="0" fillId="8" borderId="70" xfId="0" applyFill="1" applyBorder="1" applyAlignment="1" applyProtection="1">
      <alignment horizontal="left" wrapText="1"/>
      <protection locked="0"/>
    </xf>
    <xf numFmtId="0" fontId="0" fillId="8" borderId="96" xfId="0" applyFill="1" applyBorder="1" applyAlignment="1" applyProtection="1">
      <alignment horizontal="left" wrapText="1"/>
      <protection locked="0"/>
    </xf>
    <xf numFmtId="0" fontId="0" fillId="8" borderId="75" xfId="0" applyFill="1" applyBorder="1" applyAlignment="1" applyProtection="1">
      <alignment horizontal="left" wrapText="1"/>
      <protection locked="0"/>
    </xf>
    <xf numFmtId="0" fontId="7" fillId="7" borderId="97" xfId="0" applyFont="1" applyFill="1" applyBorder="1" applyAlignment="1" applyProtection="1">
      <alignment horizontal="left" wrapText="1"/>
      <protection locked="0"/>
    </xf>
    <xf numFmtId="0" fontId="0" fillId="7" borderId="97" xfId="0" applyFill="1" applyBorder="1" applyAlignment="1" applyProtection="1">
      <alignment horizontal="left" wrapText="1"/>
      <protection locked="0"/>
    </xf>
    <xf numFmtId="0" fontId="0" fillId="7" borderId="98" xfId="0" applyFill="1" applyBorder="1" applyAlignment="1" applyProtection="1">
      <alignment horizontal="left" wrapText="1"/>
      <protection locked="0"/>
    </xf>
    <xf numFmtId="0" fontId="5" fillId="7" borderId="110" xfId="0" applyFont="1" applyFill="1" applyBorder="1" applyAlignment="1" applyProtection="1">
      <alignment horizontal="center" vertical="center" wrapText="1"/>
    </xf>
    <xf numFmtId="0" fontId="0" fillId="8" borderId="32" xfId="0" applyFill="1" applyBorder="1" applyAlignment="1" applyProtection="1">
      <alignment horizontal="left" wrapText="1"/>
      <protection locked="0"/>
    </xf>
    <xf numFmtId="0" fontId="0" fillId="8" borderId="50" xfId="0" applyFill="1" applyBorder="1" applyAlignment="1" applyProtection="1">
      <alignment horizontal="left" wrapText="1"/>
      <protection locked="0"/>
    </xf>
    <xf numFmtId="0" fontId="7" fillId="7" borderId="92" xfId="0" applyFont="1" applyFill="1" applyBorder="1" applyAlignment="1" applyProtection="1">
      <alignment horizontal="left" vertical="center" wrapText="1"/>
      <protection locked="0"/>
    </xf>
    <xf numFmtId="0" fontId="22" fillId="7" borderId="34" xfId="0" applyFont="1" applyFill="1" applyBorder="1" applyAlignment="1" applyProtection="1">
      <alignment horizontal="left" vertical="center" wrapText="1"/>
    </xf>
    <xf numFmtId="0" fontId="22" fillId="7" borderId="90" xfId="0" applyFont="1" applyFill="1" applyBorder="1" applyAlignment="1" applyProtection="1">
      <alignment horizontal="left" vertical="center" wrapText="1"/>
    </xf>
    <xf numFmtId="0" fontId="0" fillId="7" borderId="99" xfId="0" applyFont="1" applyFill="1" applyBorder="1" applyAlignment="1" applyProtection="1">
      <alignment horizontal="center"/>
    </xf>
    <xf numFmtId="0" fontId="0" fillId="7" borderId="100" xfId="0" applyFont="1" applyFill="1" applyBorder="1" applyAlignment="1" applyProtection="1">
      <alignment horizontal="center"/>
    </xf>
    <xf numFmtId="0" fontId="1" fillId="7" borderId="101" xfId="0" applyFont="1" applyFill="1" applyBorder="1" applyAlignment="1" applyProtection="1">
      <alignment horizontal="center"/>
    </xf>
    <xf numFmtId="0" fontId="0" fillId="7" borderId="101" xfId="0" applyFill="1" applyBorder="1" applyAlignment="1" applyProtection="1">
      <alignment horizontal="center"/>
    </xf>
    <xf numFmtId="0" fontId="0" fillId="7" borderId="102" xfId="0" applyFill="1" applyBorder="1" applyAlignment="1" applyProtection="1">
      <alignment horizontal="center"/>
    </xf>
    <xf numFmtId="0" fontId="0" fillId="7" borderId="76" xfId="0" applyFont="1" applyFill="1" applyBorder="1" applyAlignment="1" applyProtection="1">
      <alignment horizontal="center"/>
    </xf>
    <xf numFmtId="0" fontId="0" fillId="7" borderId="0" xfId="0" applyFont="1" applyFill="1" applyBorder="1" applyAlignment="1" applyProtection="1">
      <alignment horizontal="center"/>
    </xf>
    <xf numFmtId="0" fontId="7" fillId="2" borderId="0" xfId="0" applyFont="1" applyFill="1" applyBorder="1" applyAlignment="1" applyProtection="1">
      <alignment horizontal="center" vertical="center"/>
    </xf>
    <xf numFmtId="0" fontId="0" fillId="2" borderId="0" xfId="0" applyFont="1" applyFill="1" applyBorder="1" applyAlignment="1" applyProtection="1">
      <alignment horizontal="center" vertical="center"/>
    </xf>
    <xf numFmtId="0" fontId="0" fillId="2" borderId="77" xfId="0" applyFont="1" applyFill="1" applyBorder="1" applyAlignment="1" applyProtection="1">
      <alignment horizontal="center" vertical="center"/>
    </xf>
    <xf numFmtId="0" fontId="0" fillId="2" borderId="35" xfId="0" applyFont="1" applyFill="1" applyBorder="1" applyAlignment="1" applyProtection="1">
      <alignment horizontal="center" vertical="center"/>
    </xf>
    <xf numFmtId="0" fontId="0" fillId="2" borderId="78" xfId="0" applyFont="1" applyFill="1" applyBorder="1" applyAlignment="1" applyProtection="1">
      <alignment horizontal="center" vertical="center"/>
    </xf>
    <xf numFmtId="0" fontId="31" fillId="7" borderId="76" xfId="0" applyFont="1" applyFill="1" applyBorder="1" applyAlignment="1" applyProtection="1">
      <alignment horizontal="left"/>
    </xf>
    <xf numFmtId="0" fontId="31" fillId="7" borderId="0" xfId="0" applyFont="1" applyFill="1" applyBorder="1" applyAlignment="1" applyProtection="1">
      <alignment horizontal="left"/>
    </xf>
    <xf numFmtId="0" fontId="50" fillId="7" borderId="35" xfId="1" applyFill="1" applyBorder="1" applyAlignment="1" applyProtection="1">
      <alignment horizontal="center" wrapText="1"/>
      <protection locked="0"/>
    </xf>
    <xf numFmtId="0" fontId="0" fillId="7" borderId="35" xfId="0" applyFill="1" applyBorder="1" applyAlignment="1" applyProtection="1">
      <alignment horizontal="center" wrapText="1"/>
      <protection locked="0"/>
    </xf>
    <xf numFmtId="0" fontId="22" fillId="7" borderId="34" xfId="0" applyFont="1" applyFill="1" applyBorder="1" applyAlignment="1" applyProtection="1">
      <alignment horizontal="center" vertical="center"/>
    </xf>
    <xf numFmtId="0" fontId="22" fillId="7" borderId="90" xfId="0" applyFont="1" applyFill="1" applyBorder="1" applyAlignment="1" applyProtection="1">
      <alignment horizontal="center" vertical="center"/>
    </xf>
    <xf numFmtId="0" fontId="1" fillId="7" borderId="35" xfId="0" applyFont="1" applyFill="1" applyBorder="1" applyAlignment="1" applyProtection="1">
      <alignment horizontal="center"/>
      <protection locked="0"/>
    </xf>
    <xf numFmtId="0" fontId="0" fillId="7" borderId="35" xfId="0" applyFill="1" applyBorder="1" applyAlignment="1" applyProtection="1">
      <alignment horizontal="center"/>
      <protection locked="0"/>
    </xf>
    <xf numFmtId="0" fontId="7" fillId="2" borderId="35" xfId="0" applyFont="1" applyFill="1" applyBorder="1" applyAlignment="1" applyProtection="1">
      <alignment horizontal="center" vertical="center"/>
    </xf>
    <xf numFmtId="0" fontId="7" fillId="2" borderId="78" xfId="0" applyFont="1" applyFill="1" applyBorder="1" applyAlignment="1" applyProtection="1">
      <alignment horizontal="center" vertical="center"/>
    </xf>
    <xf numFmtId="0" fontId="1" fillId="7" borderId="97" xfId="0" applyFont="1" applyFill="1" applyBorder="1" applyAlignment="1" applyProtection="1">
      <alignment horizontal="left" vertical="center" wrapText="1"/>
      <protection locked="0"/>
    </xf>
    <xf numFmtId="0" fontId="0" fillId="7" borderId="97" xfId="0" applyFill="1" applyBorder="1" applyAlignment="1" applyProtection="1">
      <alignment horizontal="left" vertical="center" wrapText="1"/>
      <protection locked="0"/>
    </xf>
    <xf numFmtId="0" fontId="0" fillId="7" borderId="98" xfId="0" applyFill="1" applyBorder="1" applyAlignment="1" applyProtection="1">
      <alignment horizontal="left" vertical="center" wrapText="1"/>
      <protection locked="0"/>
    </xf>
    <xf numFmtId="174" fontId="1" fillId="9" borderId="95" xfId="3" applyNumberFormat="1" applyFont="1" applyFill="1" applyBorder="1" applyAlignment="1" applyProtection="1">
      <alignment horizontal="center" wrapText="1"/>
      <protection locked="0"/>
    </xf>
    <xf numFmtId="174" fontId="1" fillId="9" borderId="103" xfId="3" applyNumberFormat="1" applyFont="1" applyFill="1" applyBorder="1" applyAlignment="1" applyProtection="1">
      <alignment horizontal="center" wrapText="1"/>
      <protection locked="0"/>
    </xf>
    <xf numFmtId="0" fontId="1" fillId="9" borderId="92" xfId="0" applyFont="1" applyFill="1" applyBorder="1" applyAlignment="1" applyProtection="1">
      <alignment horizontal="left" wrapText="1"/>
      <protection locked="0"/>
    </xf>
    <xf numFmtId="0" fontId="1" fillId="9" borderId="70" xfId="0" applyFont="1" applyFill="1" applyBorder="1" applyAlignment="1" applyProtection="1">
      <alignment horizontal="left" wrapText="1"/>
      <protection locked="0"/>
    </xf>
    <xf numFmtId="0" fontId="5" fillId="7" borderId="19" xfId="0" applyFont="1" applyFill="1" applyBorder="1" applyAlignment="1" applyProtection="1">
      <alignment horizontal="center"/>
    </xf>
    <xf numFmtId="0" fontId="5" fillId="7" borderId="20" xfId="0" applyFont="1" applyFill="1" applyBorder="1" applyAlignment="1" applyProtection="1">
      <alignment horizontal="center"/>
    </xf>
    <xf numFmtId="0" fontId="5" fillId="7" borderId="21" xfId="0" applyFont="1" applyFill="1" applyBorder="1" applyAlignment="1" applyProtection="1">
      <alignment horizontal="center"/>
    </xf>
    <xf numFmtId="0" fontId="27" fillId="7" borderId="4" xfId="0" applyFont="1" applyFill="1" applyBorder="1" applyAlignment="1" applyProtection="1">
      <alignment horizontal="center"/>
      <protection locked="0"/>
    </xf>
    <xf numFmtId="0" fontId="27" fillId="7" borderId="0" xfId="0" applyFont="1" applyFill="1" applyBorder="1" applyAlignment="1" applyProtection="1">
      <alignment horizontal="center"/>
      <protection locked="0"/>
    </xf>
    <xf numFmtId="0" fontId="27" fillId="7" borderId="13" xfId="0" applyFont="1" applyFill="1" applyBorder="1" applyAlignment="1" applyProtection="1">
      <alignment horizontal="center"/>
      <protection locked="0"/>
    </xf>
    <xf numFmtId="0" fontId="28" fillId="6" borderId="51" xfId="0" applyFont="1" applyFill="1" applyBorder="1" applyAlignment="1" applyProtection="1">
      <alignment horizontal="center"/>
    </xf>
    <xf numFmtId="0" fontId="28" fillId="6" borderId="23" xfId="0" applyFont="1" applyFill="1" applyBorder="1" applyAlignment="1" applyProtection="1">
      <alignment horizontal="center"/>
    </xf>
    <xf numFmtId="0" fontId="28" fillId="6" borderId="52" xfId="0" applyFont="1" applyFill="1" applyBorder="1" applyAlignment="1" applyProtection="1">
      <alignment horizontal="center"/>
    </xf>
    <xf numFmtId="0" fontId="0" fillId="7" borderId="4" xfId="0" applyFont="1" applyFill="1" applyBorder="1" applyAlignment="1" applyProtection="1">
      <alignment horizontal="left"/>
    </xf>
    <xf numFmtId="0" fontId="0" fillId="7" borderId="13" xfId="0" applyFont="1" applyFill="1" applyBorder="1" applyAlignment="1" applyProtection="1">
      <alignment horizontal="left"/>
    </xf>
    <xf numFmtId="0" fontId="61" fillId="7" borderId="4" xfId="0" applyFont="1" applyFill="1" applyBorder="1" applyAlignment="1" applyProtection="1">
      <alignment horizontal="left" vertical="center"/>
    </xf>
    <xf numFmtId="0" fontId="61" fillId="7" borderId="0" xfId="0" applyFont="1" applyFill="1" applyBorder="1" applyAlignment="1" applyProtection="1">
      <alignment horizontal="left" vertical="center"/>
    </xf>
    <xf numFmtId="0" fontId="61" fillId="7" borderId="13" xfId="0" applyFont="1" applyFill="1" applyBorder="1" applyAlignment="1" applyProtection="1">
      <alignment horizontal="left" vertical="center"/>
    </xf>
    <xf numFmtId="0" fontId="5" fillId="7" borderId="112" xfId="0" applyFont="1" applyFill="1" applyBorder="1" applyAlignment="1" applyProtection="1">
      <alignment horizontal="left" vertical="center" wrapText="1" indent="3"/>
    </xf>
    <xf numFmtId="0" fontId="5" fillId="7" borderId="113" xfId="0" applyFont="1" applyFill="1" applyBorder="1" applyAlignment="1" applyProtection="1">
      <alignment horizontal="left" vertical="center" wrapText="1" indent="3"/>
    </xf>
    <xf numFmtId="0" fontId="5" fillId="7" borderId="113" xfId="0" applyFont="1" applyFill="1" applyBorder="1" applyAlignment="1" applyProtection="1">
      <alignment horizontal="center" vertical="center" wrapText="1"/>
    </xf>
    <xf numFmtId="0" fontId="5" fillId="7" borderId="114" xfId="0" applyFont="1" applyFill="1" applyBorder="1" applyAlignment="1" applyProtection="1">
      <alignment horizontal="center" vertical="center" wrapText="1"/>
    </xf>
    <xf numFmtId="0" fontId="1" fillId="9" borderId="93" xfId="0" applyFont="1" applyFill="1" applyBorder="1" applyAlignment="1" applyProtection="1">
      <alignment horizontal="left" wrapText="1"/>
      <protection locked="0"/>
    </xf>
    <xf numFmtId="0" fontId="1" fillId="9" borderId="67" xfId="0" applyFont="1" applyFill="1" applyBorder="1" applyAlignment="1" applyProtection="1">
      <alignment horizontal="left" wrapText="1"/>
      <protection locked="0"/>
    </xf>
    <xf numFmtId="174" fontId="1" fillId="9" borderId="104" xfId="3" applyNumberFormat="1" applyFont="1" applyFill="1" applyBorder="1" applyAlignment="1" applyProtection="1">
      <alignment horizontal="center" wrapText="1"/>
      <protection locked="0"/>
    </xf>
    <xf numFmtId="174" fontId="1" fillId="9" borderId="105" xfId="3" applyNumberFormat="1" applyFont="1" applyFill="1" applyBorder="1" applyAlignment="1" applyProtection="1">
      <alignment horizontal="center" wrapText="1"/>
      <protection locked="0"/>
    </xf>
    <xf numFmtId="0" fontId="5" fillId="9" borderId="106" xfId="0" applyFont="1" applyFill="1" applyBorder="1" applyAlignment="1" applyProtection="1">
      <alignment horizontal="left" wrapText="1"/>
      <protection locked="0"/>
    </xf>
    <xf numFmtId="0" fontId="5" fillId="9" borderId="73" xfId="0" applyFont="1" applyFill="1" applyBorder="1" applyAlignment="1" applyProtection="1">
      <alignment horizontal="left" wrapText="1"/>
      <protection locked="0"/>
    </xf>
    <xf numFmtId="174" fontId="5" fillId="9" borderId="107" xfId="3" applyNumberFormat="1" applyFont="1" applyFill="1" applyBorder="1" applyAlignment="1" applyProtection="1">
      <alignment horizontal="center" wrapText="1"/>
      <protection locked="0"/>
    </xf>
    <xf numFmtId="174" fontId="5" fillId="9" borderId="108" xfId="3" applyNumberFormat="1" applyFont="1" applyFill="1" applyBorder="1" applyAlignment="1" applyProtection="1">
      <alignment horizontal="center" wrapText="1"/>
      <protection locked="0"/>
    </xf>
    <xf numFmtId="0" fontId="33" fillId="7" borderId="4" xfId="0" applyFont="1" applyFill="1" applyBorder="1" applyAlignment="1" applyProtection="1">
      <alignment horizontal="center" vertical="center"/>
    </xf>
    <xf numFmtId="0" fontId="33" fillId="7" borderId="0" xfId="0" applyFont="1" applyFill="1" applyBorder="1" applyAlignment="1" applyProtection="1">
      <alignment horizontal="center" vertical="center"/>
    </xf>
    <xf numFmtId="0" fontId="33" fillId="7" borderId="13" xfId="0" applyFont="1" applyFill="1" applyBorder="1" applyAlignment="1" applyProtection="1">
      <alignment horizontal="center" vertical="center"/>
    </xf>
    <xf numFmtId="0" fontId="33" fillId="6" borderId="4" xfId="0" applyFont="1" applyFill="1" applyBorder="1" applyAlignment="1" applyProtection="1">
      <alignment horizontal="center" vertical="center"/>
    </xf>
    <xf numFmtId="0" fontId="33" fillId="6" borderId="0" xfId="0" applyFont="1" applyFill="1" applyBorder="1" applyAlignment="1" applyProtection="1">
      <alignment horizontal="center" vertical="center"/>
    </xf>
    <xf numFmtId="0" fontId="33" fillId="6" borderId="13" xfId="0" applyFont="1" applyFill="1" applyBorder="1" applyAlignment="1" applyProtection="1">
      <alignment horizontal="center" vertical="center"/>
    </xf>
    <xf numFmtId="0" fontId="0" fillId="7" borderId="0" xfId="0" applyFill="1" applyBorder="1" applyAlignment="1" applyProtection="1">
      <alignment horizontal="left"/>
    </xf>
    <xf numFmtId="0" fontId="0" fillId="7" borderId="11" xfId="0" applyFill="1" applyBorder="1" applyAlignment="1" applyProtection="1">
      <alignment horizontal="left"/>
    </xf>
    <xf numFmtId="0" fontId="28" fillId="7" borderId="4" xfId="0" applyFont="1" applyFill="1" applyBorder="1" applyAlignment="1" applyProtection="1">
      <alignment horizontal="center" vertical="center"/>
    </xf>
    <xf numFmtId="0" fontId="28" fillId="7" borderId="0" xfId="0" applyFont="1" applyFill="1" applyBorder="1" applyAlignment="1" applyProtection="1">
      <alignment horizontal="center" vertical="center"/>
    </xf>
    <xf numFmtId="0" fontId="28" fillId="7" borderId="13" xfId="0" applyFont="1" applyFill="1" applyBorder="1" applyAlignment="1" applyProtection="1">
      <alignment horizontal="center" vertical="center"/>
    </xf>
    <xf numFmtId="0" fontId="33" fillId="7" borderId="51" xfId="0" applyFont="1" applyFill="1" applyBorder="1" applyAlignment="1" applyProtection="1">
      <alignment horizontal="center" vertical="center"/>
    </xf>
    <xf numFmtId="0" fontId="33" fillId="7" borderId="23" xfId="0" applyFont="1" applyFill="1" applyBorder="1" applyAlignment="1" applyProtection="1">
      <alignment horizontal="center" vertical="center"/>
    </xf>
    <xf numFmtId="0" fontId="33" fillId="7" borderId="52" xfId="0" applyFont="1" applyFill="1" applyBorder="1" applyAlignment="1" applyProtection="1">
      <alignment horizontal="center" vertical="center"/>
    </xf>
    <xf numFmtId="0" fontId="17" fillId="7" borderId="13" xfId="0" applyFont="1" applyFill="1" applyBorder="1" applyAlignment="1" applyProtection="1">
      <alignment horizontal="center" vertical="center" wrapText="1"/>
    </xf>
    <xf numFmtId="0" fontId="17" fillId="7" borderId="37" xfId="0" applyFont="1" applyFill="1" applyBorder="1" applyAlignment="1" applyProtection="1">
      <alignment horizontal="center" vertical="center" wrapText="1"/>
    </xf>
    <xf numFmtId="0" fontId="46" fillId="7" borderId="4" xfId="0" applyFont="1" applyFill="1" applyBorder="1" applyAlignment="1" applyProtection="1">
      <alignment horizontal="center" vertical="center"/>
    </xf>
    <xf numFmtId="0" fontId="46" fillId="7" borderId="0" xfId="0" applyFont="1" applyFill="1" applyBorder="1" applyAlignment="1" applyProtection="1">
      <alignment horizontal="center" vertical="center"/>
    </xf>
    <xf numFmtId="0" fontId="46" fillId="7" borderId="13" xfId="0" applyFont="1" applyFill="1" applyBorder="1" applyAlignment="1" applyProtection="1">
      <alignment horizontal="center" vertical="center"/>
    </xf>
    <xf numFmtId="0" fontId="5" fillId="7" borderId="19" xfId="0" applyFont="1" applyFill="1" applyBorder="1" applyAlignment="1">
      <alignment horizontal="center" vertical="center"/>
    </xf>
    <xf numFmtId="0" fontId="5" fillId="7" borderId="20" xfId="0" applyFont="1" applyFill="1" applyBorder="1" applyAlignment="1">
      <alignment horizontal="center" vertical="center"/>
    </xf>
    <xf numFmtId="0" fontId="5" fillId="7" borderId="21" xfId="0" applyFont="1" applyFill="1" applyBorder="1" applyAlignment="1">
      <alignment horizontal="center" vertical="center"/>
    </xf>
    <xf numFmtId="0" fontId="13" fillId="3" borderId="53" xfId="0" applyFont="1" applyFill="1" applyBorder="1" applyAlignment="1" applyProtection="1">
      <alignment horizontal="left" vertical="center"/>
      <protection locked="0"/>
    </xf>
    <xf numFmtId="0" fontId="13" fillId="3" borderId="25" xfId="0" applyFont="1" applyFill="1" applyBorder="1" applyAlignment="1" applyProtection="1">
      <alignment horizontal="left" vertical="center"/>
      <protection locked="0"/>
    </xf>
    <xf numFmtId="0" fontId="13" fillId="3" borderId="42" xfId="0" applyFont="1" applyFill="1" applyBorder="1" applyAlignment="1" applyProtection="1">
      <alignment horizontal="left" vertical="center"/>
      <protection locked="0"/>
    </xf>
    <xf numFmtId="0" fontId="1" fillId="7" borderId="0" xfId="0" applyFont="1" applyFill="1" applyBorder="1" applyAlignment="1">
      <alignment horizontal="center" vertical="center"/>
    </xf>
    <xf numFmtId="0" fontId="0" fillId="7" borderId="0" xfId="0" applyFill="1" applyBorder="1" applyAlignment="1">
      <alignment horizontal="center" vertical="center"/>
    </xf>
    <xf numFmtId="0" fontId="0" fillId="7" borderId="13" xfId="0" applyFill="1" applyBorder="1" applyAlignment="1">
      <alignment horizontal="center" vertical="center"/>
    </xf>
    <xf numFmtId="0" fontId="34" fillId="6" borderId="4" xfId="0" applyFont="1" applyFill="1" applyBorder="1" applyAlignment="1">
      <alignment horizontal="center" vertical="center"/>
    </xf>
    <xf numFmtId="0" fontId="34" fillId="6" borderId="0" xfId="0" applyFont="1" applyFill="1" applyBorder="1" applyAlignment="1">
      <alignment horizontal="center" vertical="center"/>
    </xf>
    <xf numFmtId="0" fontId="34" fillId="6" borderId="13" xfId="0" applyFont="1" applyFill="1" applyBorder="1" applyAlignment="1">
      <alignment horizontal="center" vertical="center"/>
    </xf>
    <xf numFmtId="0" fontId="28" fillId="7" borderId="4" xfId="0" applyFont="1" applyFill="1" applyBorder="1" applyAlignment="1">
      <alignment horizontal="center" vertical="center"/>
    </xf>
    <xf numFmtId="0" fontId="28" fillId="7" borderId="0" xfId="0" applyFont="1" applyFill="1" applyBorder="1" applyAlignment="1">
      <alignment horizontal="center" vertical="center"/>
    </xf>
    <xf numFmtId="0" fontId="28" fillId="7" borderId="13"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26" xfId="0" applyFont="1" applyFill="1" applyBorder="1" applyAlignment="1">
      <alignment horizontal="center" vertical="center"/>
    </xf>
    <xf numFmtId="0" fontId="10" fillId="7" borderId="54" xfId="0" applyFont="1" applyFill="1" applyBorder="1" applyAlignment="1">
      <alignment horizontal="center" vertical="center"/>
    </xf>
    <xf numFmtId="0" fontId="10" fillId="7" borderId="55" xfId="0" applyFont="1" applyFill="1" applyBorder="1" applyAlignment="1">
      <alignment horizontal="center" vertical="center"/>
    </xf>
    <xf numFmtId="0" fontId="0" fillId="7" borderId="12" xfId="0" applyFill="1" applyBorder="1" applyAlignment="1">
      <alignment horizontal="center" vertical="center"/>
    </xf>
    <xf numFmtId="0" fontId="0" fillId="7" borderId="38" xfId="0" applyFill="1" applyBorder="1" applyAlignment="1">
      <alignment horizontal="center" vertical="center"/>
    </xf>
    <xf numFmtId="0" fontId="5" fillId="7" borderId="0" xfId="0" applyFont="1" applyFill="1" applyBorder="1" applyAlignment="1" applyProtection="1">
      <alignment horizontal="center" wrapText="1"/>
    </xf>
    <xf numFmtId="0" fontId="12" fillId="7" borderId="35" xfId="4" applyFont="1" applyFill="1" applyBorder="1" applyAlignment="1" applyProtection="1">
      <alignment horizontal="center"/>
    </xf>
    <xf numFmtId="49" fontId="4" fillId="7" borderId="35" xfId="4" applyNumberFormat="1" applyFont="1" applyFill="1" applyBorder="1" applyAlignment="1" applyProtection="1">
      <alignment horizontal="center"/>
      <protection locked="0"/>
    </xf>
    <xf numFmtId="41" fontId="74" fillId="7" borderId="4" xfId="4" applyNumberFormat="1" applyFont="1" applyFill="1" applyBorder="1" applyAlignment="1" applyProtection="1">
      <alignment horizontal="center" vertical="center"/>
    </xf>
    <xf numFmtId="41" fontId="74" fillId="7" borderId="0" xfId="4" applyNumberFormat="1" applyFont="1" applyFill="1" applyBorder="1" applyAlignment="1" applyProtection="1">
      <alignment horizontal="center" vertical="center"/>
    </xf>
    <xf numFmtId="41" fontId="74" fillId="7" borderId="13" xfId="4" applyNumberFormat="1" applyFont="1" applyFill="1" applyBorder="1" applyAlignment="1" applyProtection="1">
      <alignment horizontal="center" vertical="center"/>
    </xf>
    <xf numFmtId="43" fontId="75" fillId="7" borderId="119" xfId="2" applyFont="1" applyFill="1" applyBorder="1" applyAlignment="1" applyProtection="1">
      <alignment horizontal="center"/>
    </xf>
    <xf numFmtId="43" fontId="75" fillId="7" borderId="120" xfId="2" applyFont="1" applyFill="1" applyBorder="1" applyAlignment="1" applyProtection="1">
      <alignment horizontal="center"/>
    </xf>
    <xf numFmtId="43" fontId="75" fillId="7" borderId="121" xfId="2" applyFont="1" applyFill="1" applyBorder="1" applyAlignment="1" applyProtection="1">
      <alignment horizontal="center"/>
    </xf>
    <xf numFmtId="170" fontId="3" fillId="7" borderId="117" xfId="4" applyNumberFormat="1" applyFont="1" applyFill="1" applyBorder="1" applyAlignment="1" applyProtection="1">
      <alignment horizontal="right"/>
    </xf>
    <xf numFmtId="170" fontId="1" fillId="7" borderId="39" xfId="4" applyNumberFormat="1" applyFill="1" applyBorder="1"/>
    <xf numFmtId="170" fontId="1" fillId="7" borderId="118" xfId="4" applyNumberFormat="1" applyFill="1" applyBorder="1"/>
    <xf numFmtId="170" fontId="3" fillId="7" borderId="117" xfId="0" applyNumberFormat="1" applyFont="1" applyFill="1" applyBorder="1" applyAlignment="1" applyProtection="1">
      <alignment horizontal="right"/>
    </xf>
    <xf numFmtId="170" fontId="0" fillId="7" borderId="39" xfId="0" applyNumberFormat="1" applyFill="1" applyBorder="1"/>
    <xf numFmtId="170" fontId="0" fillId="7" borderId="118" xfId="0" applyNumberFormat="1" applyFill="1" applyBorder="1"/>
    <xf numFmtId="0" fontId="0" fillId="7" borderId="0" xfId="0" applyFill="1" applyBorder="1" applyAlignment="1" applyProtection="1">
      <alignment horizontal="center"/>
    </xf>
    <xf numFmtId="165" fontId="15" fillId="3" borderId="32" xfId="4" applyNumberFormat="1" applyFont="1" applyFill="1" applyBorder="1" applyAlignment="1" applyProtection="1">
      <alignment horizontal="center"/>
    </xf>
    <xf numFmtId="170" fontId="1" fillId="7" borderId="0" xfId="4" applyNumberFormat="1" applyFont="1" applyFill="1" applyBorder="1" applyAlignment="1" applyProtection="1">
      <alignment horizontal="right"/>
    </xf>
    <xf numFmtId="172" fontId="1" fillId="7" borderId="12" xfId="4" applyNumberFormat="1" applyFill="1" applyBorder="1" applyAlignment="1" applyProtection="1">
      <alignment horizontal="right"/>
      <protection locked="0"/>
    </xf>
    <xf numFmtId="170" fontId="10" fillId="7" borderId="117" xfId="4" applyNumberFormat="1" applyFont="1" applyFill="1" applyBorder="1" applyAlignment="1" applyProtection="1">
      <alignment horizontal="center"/>
    </xf>
    <xf numFmtId="170" fontId="10" fillId="7" borderId="39" xfId="4" applyNumberFormat="1" applyFont="1" applyFill="1" applyBorder="1" applyAlignment="1" applyProtection="1">
      <alignment horizontal="center"/>
    </xf>
    <xf numFmtId="170" fontId="10" fillId="7" borderId="45" xfId="4" applyNumberFormat="1" applyFont="1" applyFill="1" applyBorder="1" applyAlignment="1" applyProtection="1">
      <alignment horizontal="center"/>
    </xf>
    <xf numFmtId="170" fontId="10" fillId="7" borderId="0" xfId="4" applyNumberFormat="1" applyFont="1" applyFill="1" applyBorder="1" applyAlignment="1" applyProtection="1">
      <alignment horizontal="right"/>
      <protection locked="0"/>
    </xf>
    <xf numFmtId="170" fontId="10" fillId="7" borderId="13" xfId="4" applyNumberFormat="1" applyFont="1" applyFill="1" applyBorder="1" applyAlignment="1" applyProtection="1">
      <alignment horizontal="right"/>
      <protection locked="0"/>
    </xf>
    <xf numFmtId="0" fontId="47" fillId="7" borderId="4" xfId="0" applyFont="1" applyFill="1" applyBorder="1" applyAlignment="1" applyProtection="1">
      <alignment horizontal="center" vertical="center"/>
    </xf>
    <xf numFmtId="0" fontId="47" fillId="7" borderId="0" xfId="0" applyFont="1" applyFill="1" applyBorder="1" applyAlignment="1" applyProtection="1">
      <alignment horizontal="center" vertical="center"/>
    </xf>
    <xf numFmtId="0" fontId="47" fillId="7" borderId="13" xfId="0" applyFont="1" applyFill="1" applyBorder="1" applyAlignment="1" applyProtection="1">
      <alignment horizontal="center" vertical="center"/>
    </xf>
    <xf numFmtId="165" fontId="15" fillId="3" borderId="32" xfId="4" applyNumberFormat="1" applyFont="1" applyFill="1" applyBorder="1" applyAlignment="1" applyProtection="1">
      <alignment horizontal="center"/>
      <protection locked="0"/>
    </xf>
    <xf numFmtId="170" fontId="1" fillId="3" borderId="25" xfId="4" applyNumberFormat="1" applyFill="1" applyBorder="1" applyAlignment="1" applyProtection="1">
      <alignment horizontal="right"/>
      <protection locked="0"/>
    </xf>
    <xf numFmtId="170" fontId="5" fillId="7" borderId="116" xfId="4" applyNumberFormat="1" applyFont="1" applyFill="1" applyBorder="1" applyAlignment="1" applyProtection="1">
      <alignment horizontal="right"/>
    </xf>
    <xf numFmtId="170" fontId="3" fillId="7" borderId="0" xfId="4" applyNumberFormat="1" applyFont="1" applyFill="1" applyBorder="1" applyAlignment="1" applyProtection="1">
      <alignment horizontal="center"/>
    </xf>
    <xf numFmtId="170" fontId="3" fillId="7" borderId="13" xfId="4" applyNumberFormat="1" applyFont="1" applyFill="1" applyBorder="1" applyAlignment="1" applyProtection="1">
      <alignment horizontal="center"/>
    </xf>
    <xf numFmtId="170" fontId="1" fillId="3" borderId="32" xfId="4" applyNumberFormat="1" applyFill="1" applyBorder="1" applyAlignment="1" applyProtection="1">
      <alignment horizontal="right"/>
      <protection locked="0"/>
    </xf>
    <xf numFmtId="170" fontId="1" fillId="3" borderId="12" xfId="4" applyNumberFormat="1" applyFill="1" applyBorder="1" applyAlignment="1" applyProtection="1">
      <alignment horizontal="right"/>
      <protection locked="0"/>
    </xf>
    <xf numFmtId="170" fontId="5" fillId="7" borderId="0" xfId="4" applyNumberFormat="1" applyFont="1" applyFill="1" applyBorder="1" applyAlignment="1" applyProtection="1">
      <alignment horizontal="right"/>
    </xf>
    <xf numFmtId="170" fontId="5" fillId="7" borderId="13" xfId="4" applyNumberFormat="1" applyFont="1" applyFill="1" applyBorder="1" applyAlignment="1" applyProtection="1">
      <alignment horizontal="right"/>
    </xf>
    <xf numFmtId="0" fontId="1" fillId="7" borderId="0" xfId="4" applyFont="1" applyFill="1" applyBorder="1" applyAlignment="1" applyProtection="1">
      <alignment horizontal="left" wrapText="1"/>
    </xf>
    <xf numFmtId="0" fontId="1" fillId="7" borderId="0" xfId="4" applyFill="1" applyBorder="1" applyAlignment="1" applyProtection="1">
      <alignment horizontal="left" wrapText="1"/>
    </xf>
    <xf numFmtId="170" fontId="14" fillId="7" borderId="54" xfId="4" applyNumberFormat="1" applyFont="1" applyFill="1" applyBorder="1" applyAlignment="1" applyProtection="1">
      <alignment horizontal="right"/>
    </xf>
    <xf numFmtId="170" fontId="1" fillId="3" borderId="54" xfId="4" applyNumberFormat="1" applyFill="1" applyBorder="1" applyAlignment="1" applyProtection="1">
      <alignment horizontal="right"/>
    </xf>
    <xf numFmtId="170" fontId="14" fillId="7" borderId="25" xfId="4" applyNumberFormat="1" applyFont="1" applyFill="1" applyBorder="1" applyAlignment="1" applyProtection="1">
      <alignment horizontal="right"/>
    </xf>
    <xf numFmtId="0" fontId="2" fillId="7" borderId="0" xfId="4" applyFont="1" applyFill="1" applyBorder="1" applyAlignment="1" applyProtection="1">
      <alignment horizontal="left" wrapText="1"/>
    </xf>
    <xf numFmtId="170" fontId="14" fillId="7" borderId="32" xfId="4" applyNumberFormat="1" applyFont="1" applyFill="1" applyBorder="1" applyAlignment="1" applyProtection="1">
      <alignment horizontal="right"/>
    </xf>
    <xf numFmtId="170" fontId="1" fillId="3" borderId="32" xfId="4" applyNumberFormat="1" applyFill="1" applyBorder="1" applyAlignment="1" applyProtection="1">
      <alignment horizontal="right"/>
    </xf>
    <xf numFmtId="0" fontId="2" fillId="3" borderId="0" xfId="0" applyFont="1" applyFill="1" applyBorder="1" applyAlignment="1" applyProtection="1">
      <alignment horizontal="left"/>
      <protection locked="0"/>
    </xf>
    <xf numFmtId="170" fontId="0" fillId="3" borderId="54" xfId="0" applyNumberFormat="1" applyFill="1" applyBorder="1" applyAlignment="1" applyProtection="1">
      <alignment horizontal="right"/>
      <protection locked="0"/>
    </xf>
    <xf numFmtId="0" fontId="2" fillId="3" borderId="25" xfId="0" applyFont="1" applyFill="1" applyBorder="1" applyAlignment="1" applyProtection="1">
      <alignment horizontal="left"/>
      <protection locked="0"/>
    </xf>
    <xf numFmtId="0" fontId="66" fillId="7" borderId="0" xfId="4" applyFont="1" applyFill="1" applyBorder="1" applyAlignment="1" applyProtection="1">
      <alignment horizontal="center"/>
    </xf>
    <xf numFmtId="0" fontId="24" fillId="7" borderId="0" xfId="4" applyFont="1" applyFill="1" applyBorder="1" applyAlignment="1" applyProtection="1">
      <alignment horizontal="center"/>
    </xf>
    <xf numFmtId="0" fontId="2" fillId="7" borderId="8" xfId="4" applyFont="1" applyFill="1" applyBorder="1" applyAlignment="1" applyProtection="1">
      <alignment horizontal="center"/>
    </xf>
    <xf numFmtId="0" fontId="12" fillId="7" borderId="0" xfId="4" applyFont="1" applyFill="1" applyBorder="1" applyAlignment="1" applyProtection="1">
      <alignment horizontal="center"/>
    </xf>
    <xf numFmtId="41" fontId="15" fillId="7" borderId="115" xfId="4" applyNumberFormat="1" applyFont="1" applyFill="1" applyBorder="1" applyAlignment="1" applyProtection="1">
      <alignment horizontal="center"/>
    </xf>
    <xf numFmtId="170" fontId="5" fillId="7" borderId="32" xfId="4" applyNumberFormat="1" applyFont="1" applyFill="1" applyBorder="1" applyAlignment="1" applyProtection="1">
      <alignment horizontal="right"/>
    </xf>
    <xf numFmtId="168" fontId="5" fillId="7" borderId="25" xfId="4" applyNumberFormat="1" applyFont="1" applyFill="1" applyBorder="1" applyAlignment="1" applyProtection="1">
      <alignment horizontal="right"/>
    </xf>
    <xf numFmtId="0" fontId="19" fillId="7" borderId="0" xfId="0" applyFont="1" applyFill="1" applyBorder="1" applyAlignment="1" applyProtection="1">
      <alignment horizontal="center" wrapText="1"/>
    </xf>
    <xf numFmtId="0" fontId="66" fillId="7" borderId="0" xfId="0" applyFont="1" applyFill="1" applyBorder="1" applyAlignment="1" applyProtection="1">
      <alignment horizontal="center"/>
    </xf>
    <xf numFmtId="0" fontId="24" fillId="7" borderId="0" xfId="0" applyFont="1" applyFill="1" applyBorder="1" applyAlignment="1" applyProtection="1">
      <alignment horizontal="center"/>
    </xf>
    <xf numFmtId="169" fontId="54" fillId="7" borderId="0" xfId="6" applyNumberFormat="1" applyFont="1" applyFill="1" applyAlignment="1">
      <alignment horizontal="center" vertical="center"/>
    </xf>
    <xf numFmtId="0" fontId="62" fillId="7" borderId="0" xfId="0" applyFont="1" applyFill="1" applyAlignment="1" applyProtection="1">
      <alignment horizontal="left" vertical="center" wrapText="1"/>
    </xf>
    <xf numFmtId="0" fontId="5" fillId="7" borderId="19" xfId="4" applyFont="1" applyFill="1" applyBorder="1" applyAlignment="1" applyProtection="1">
      <alignment horizontal="center" vertical="center"/>
    </xf>
    <xf numFmtId="0" fontId="5" fillId="7" borderId="20" xfId="4" applyFont="1" applyFill="1" applyBorder="1" applyAlignment="1" applyProtection="1">
      <alignment horizontal="center" vertical="center"/>
    </xf>
    <xf numFmtId="0" fontId="5" fillId="7" borderId="21" xfId="4" applyFont="1" applyFill="1" applyBorder="1" applyAlignment="1" applyProtection="1">
      <alignment horizontal="center" vertical="center"/>
    </xf>
    <xf numFmtId="0" fontId="27" fillId="7" borderId="4" xfId="4" applyFont="1" applyFill="1" applyBorder="1" applyAlignment="1" applyProtection="1">
      <alignment horizontal="center" vertical="center"/>
    </xf>
    <xf numFmtId="0" fontId="27" fillId="7" borderId="0" xfId="4" applyFont="1" applyFill="1" applyBorder="1" applyAlignment="1" applyProtection="1">
      <alignment horizontal="center" vertical="center"/>
    </xf>
    <xf numFmtId="0" fontId="27" fillId="7" borderId="13" xfId="4" applyFont="1" applyFill="1" applyBorder="1" applyAlignment="1" applyProtection="1">
      <alignment horizontal="center" vertical="center"/>
    </xf>
    <xf numFmtId="0" fontId="34" fillId="6" borderId="4" xfId="4" applyFont="1" applyFill="1" applyBorder="1" applyAlignment="1">
      <alignment horizontal="center" vertical="center"/>
    </xf>
    <xf numFmtId="0" fontId="34" fillId="6" borderId="0" xfId="4" applyFont="1" applyFill="1" applyBorder="1" applyAlignment="1">
      <alignment horizontal="center" vertical="center"/>
    </xf>
    <xf numFmtId="0" fontId="34" fillId="6" borderId="13" xfId="4" applyFont="1" applyFill="1" applyBorder="1" applyAlignment="1">
      <alignment horizontal="center" vertical="center"/>
    </xf>
    <xf numFmtId="176" fontId="0" fillId="3" borderId="27" xfId="2" applyNumberFormat="1" applyFont="1" applyFill="1" applyBorder="1" applyProtection="1">
      <protection locked="0"/>
    </xf>
    <xf numFmtId="176" fontId="0" fillId="3" borderId="24" xfId="2" applyNumberFormat="1" applyFont="1" applyFill="1" applyBorder="1" applyProtection="1">
      <protection locked="0"/>
    </xf>
    <xf numFmtId="176" fontId="0" fillId="7" borderId="22" xfId="2" applyNumberFormat="1" applyFont="1" applyFill="1" applyBorder="1" applyProtection="1"/>
    <xf numFmtId="176" fontId="1" fillId="3" borderId="28" xfId="2" applyNumberFormat="1" applyFont="1" applyFill="1" applyBorder="1" applyProtection="1">
      <protection locked="0"/>
    </xf>
    <xf numFmtId="176" fontId="0" fillId="7" borderId="0" xfId="2" applyNumberFormat="1" applyFont="1" applyFill="1" applyBorder="1" applyProtection="1"/>
    <xf numFmtId="176" fontId="3" fillId="8" borderId="0" xfId="2" applyNumberFormat="1" applyFont="1" applyFill="1" applyBorder="1" applyProtection="1"/>
    <xf numFmtId="176" fontId="0" fillId="7" borderId="12" xfId="2" applyNumberFormat="1" applyFont="1" applyFill="1" applyBorder="1" applyProtection="1"/>
    <xf numFmtId="176" fontId="0" fillId="7" borderId="15" xfId="2" applyNumberFormat="1" applyFont="1" applyFill="1" applyBorder="1" applyProtection="1"/>
    <xf numFmtId="176" fontId="1" fillId="5" borderId="27" xfId="2" applyNumberFormat="1" applyFont="1" applyFill="1" applyBorder="1" applyProtection="1"/>
    <xf numFmtId="176" fontId="0" fillId="7" borderId="24" xfId="2" applyNumberFormat="1" applyFont="1" applyFill="1" applyBorder="1" applyProtection="1"/>
    <xf numFmtId="176" fontId="0" fillId="3" borderId="24" xfId="2" applyNumberFormat="1" applyFont="1" applyFill="1" applyBorder="1" applyProtection="1"/>
    <xf numFmtId="176" fontId="0" fillId="7" borderId="24" xfId="2" applyNumberFormat="1" applyFont="1" applyFill="1" applyBorder="1" applyProtection="1">
      <protection locked="0"/>
    </xf>
    <xf numFmtId="176" fontId="1" fillId="3" borderId="24" xfId="2" applyNumberFormat="1" applyFont="1" applyFill="1" applyBorder="1" applyProtection="1">
      <protection locked="0"/>
    </xf>
    <xf numFmtId="176" fontId="1" fillId="0" borderId="24" xfId="2" applyNumberFormat="1" applyFont="1" applyFill="1" applyBorder="1" applyProtection="1"/>
    <xf numFmtId="176" fontId="0" fillId="3" borderId="28" xfId="2" applyNumberFormat="1" applyFont="1" applyFill="1" applyBorder="1" applyProtection="1">
      <protection locked="0"/>
    </xf>
    <xf numFmtId="176" fontId="39" fillId="7" borderId="0" xfId="2" applyNumberFormat="1" applyFont="1" applyFill="1" applyBorder="1" applyAlignment="1" applyProtection="1"/>
    <xf numFmtId="176" fontId="3" fillId="7" borderId="0" xfId="2" applyNumberFormat="1" applyFont="1" applyFill="1" applyBorder="1" applyAlignment="1" applyProtection="1">
      <alignment horizontal="right"/>
    </xf>
    <xf numFmtId="176" fontId="3" fillId="7" borderId="15" xfId="2" applyNumberFormat="1" applyFont="1" applyFill="1" applyBorder="1" applyAlignment="1" applyProtection="1">
      <alignment horizontal="right"/>
    </xf>
    <xf numFmtId="176" fontId="51" fillId="7" borderId="0" xfId="2" applyNumberFormat="1" applyFont="1" applyFill="1" applyBorder="1" applyAlignment="1" applyProtection="1"/>
    <xf numFmtId="176" fontId="0" fillId="7" borderId="8" xfId="2" applyNumberFormat="1" applyFont="1" applyFill="1" applyBorder="1" applyProtection="1"/>
    <xf numFmtId="176" fontId="0" fillId="7" borderId="0" xfId="2" applyNumberFormat="1" applyFont="1" applyFill="1" applyProtection="1"/>
    <xf numFmtId="176" fontId="1" fillId="3" borderId="27" xfId="2" applyNumberFormat="1" applyFont="1" applyFill="1" applyBorder="1" applyProtection="1"/>
    <xf numFmtId="176" fontId="0" fillId="0" borderId="24" xfId="2" applyNumberFormat="1" applyFont="1" applyFill="1" applyBorder="1" applyProtection="1">
      <protection locked="0"/>
    </xf>
    <xf numFmtId="0" fontId="3" fillId="7" borderId="3" xfId="2" applyNumberFormat="1" applyFont="1" applyFill="1" applyBorder="1" applyAlignment="1" applyProtection="1">
      <alignment horizontal="center"/>
    </xf>
    <xf numFmtId="0" fontId="18" fillId="7" borderId="12" xfId="2" applyNumberFormat="1" applyFont="1" applyFill="1" applyBorder="1" applyAlignment="1" applyProtection="1">
      <alignment horizontal="center"/>
    </xf>
    <xf numFmtId="0" fontId="0" fillId="7" borderId="0" xfId="0" applyNumberFormat="1" applyFill="1" applyBorder="1" applyProtection="1"/>
    <xf numFmtId="0" fontId="0" fillId="7" borderId="0" xfId="2" applyNumberFormat="1" applyFont="1" applyFill="1" applyBorder="1" applyProtection="1"/>
    <xf numFmtId="176" fontId="0" fillId="7" borderId="12" xfId="2" applyNumberFormat="1" applyFont="1" applyFill="1" applyBorder="1" applyAlignment="1" applyProtection="1">
      <alignment vertical="center"/>
    </xf>
    <xf numFmtId="176" fontId="0" fillId="7" borderId="15" xfId="2" applyNumberFormat="1" applyFont="1" applyFill="1" applyBorder="1" applyAlignment="1" applyProtection="1">
      <alignment vertical="center"/>
    </xf>
    <xf numFmtId="176" fontId="1" fillId="3" borderId="27" xfId="2" applyNumberFormat="1" applyFont="1" applyFill="1" applyBorder="1" applyAlignment="1" applyProtection="1">
      <alignment vertical="center"/>
      <protection locked="0"/>
    </xf>
    <xf numFmtId="176" fontId="1" fillId="3" borderId="24" xfId="2" applyNumberFormat="1" applyFont="1" applyFill="1" applyBorder="1" applyAlignment="1" applyProtection="1">
      <alignment vertical="center"/>
      <protection locked="0"/>
    </xf>
    <xf numFmtId="176" fontId="1" fillId="3" borderId="28" xfId="2" applyNumberFormat="1" applyFont="1" applyFill="1" applyBorder="1" applyAlignment="1" applyProtection="1">
      <alignment vertical="center"/>
      <protection locked="0"/>
    </xf>
    <xf numFmtId="176" fontId="1" fillId="3" borderId="27" xfId="2" applyNumberFormat="1" applyFont="1" applyFill="1" applyBorder="1" applyProtection="1">
      <protection locked="0"/>
    </xf>
    <xf numFmtId="176" fontId="1" fillId="3" borderId="29" xfId="2" applyNumberFormat="1" applyFont="1" applyFill="1" applyBorder="1" applyProtection="1">
      <protection locked="0"/>
    </xf>
    <xf numFmtId="176" fontId="0" fillId="7" borderId="0" xfId="2" applyNumberFormat="1" applyFont="1" applyFill="1" applyBorder="1" applyAlignment="1" applyProtection="1">
      <alignment vertical="center"/>
    </xf>
    <xf numFmtId="176" fontId="0" fillId="3" borderId="24" xfId="2" applyNumberFormat="1" applyFont="1" applyFill="1" applyBorder="1" applyAlignment="1" applyProtection="1">
      <alignment vertical="center"/>
    </xf>
    <xf numFmtId="176" fontId="1" fillId="7" borderId="15" xfId="2" applyNumberFormat="1" applyFont="1" applyFill="1" applyBorder="1" applyAlignment="1" applyProtection="1">
      <alignment vertical="center"/>
    </xf>
    <xf numFmtId="176" fontId="1" fillId="3" borderId="29" xfId="2" applyNumberFormat="1" applyFont="1" applyFill="1" applyBorder="1" applyAlignment="1" applyProtection="1">
      <alignment vertical="center"/>
      <protection locked="0"/>
    </xf>
    <xf numFmtId="176" fontId="11" fillId="7" borderId="15" xfId="2" applyNumberFormat="1" applyFont="1" applyFill="1" applyBorder="1" applyAlignment="1" applyProtection="1">
      <alignment vertical="center"/>
    </xf>
    <xf numFmtId="176" fontId="11" fillId="7" borderId="0" xfId="2" applyNumberFormat="1" applyFont="1" applyFill="1" applyBorder="1" applyAlignment="1" applyProtection="1">
      <alignment vertical="center"/>
    </xf>
    <xf numFmtId="176" fontId="1" fillId="3" borderId="41" xfId="2" applyNumberFormat="1" applyFont="1" applyFill="1" applyBorder="1" applyProtection="1">
      <protection locked="0"/>
    </xf>
    <xf numFmtId="176" fontId="3" fillId="7" borderId="0" xfId="2" applyNumberFormat="1" applyFont="1" applyFill="1" applyBorder="1" applyAlignment="1" applyProtection="1">
      <alignment horizontal="right" vertical="center"/>
    </xf>
    <xf numFmtId="176" fontId="0" fillId="7" borderId="8" xfId="2" applyNumberFormat="1" applyFont="1" applyFill="1" applyBorder="1" applyAlignment="1" applyProtection="1">
      <alignment vertical="center"/>
    </xf>
    <xf numFmtId="176" fontId="0" fillId="7" borderId="0" xfId="2" applyNumberFormat="1" applyFont="1" applyFill="1" applyAlignment="1" applyProtection="1">
      <alignment vertical="center"/>
    </xf>
    <xf numFmtId="176" fontId="1" fillId="7" borderId="0" xfId="2" applyNumberFormat="1" applyFont="1" applyFill="1" applyBorder="1" applyAlignment="1" applyProtection="1">
      <alignment vertical="center"/>
    </xf>
    <xf numFmtId="176" fontId="1" fillId="3" borderId="41" xfId="2" applyNumberFormat="1" applyFont="1" applyFill="1" applyBorder="1" applyAlignment="1" applyProtection="1">
      <alignment vertical="center"/>
      <protection locked="0"/>
    </xf>
    <xf numFmtId="0" fontId="18" fillId="7" borderId="0" xfId="2" applyNumberFormat="1" applyFont="1" applyFill="1" applyBorder="1" applyAlignment="1" applyProtection="1">
      <alignment horizontal="center" vertical="center"/>
    </xf>
    <xf numFmtId="0" fontId="0" fillId="7" borderId="0" xfId="2" applyNumberFormat="1" applyFont="1" applyFill="1" applyBorder="1" applyAlignment="1" applyProtection="1">
      <alignment vertical="center"/>
    </xf>
  </cellXfs>
  <cellStyles count="7">
    <cellStyle name="Lien hypertexte" xfId="1" builtinId="8"/>
    <cellStyle name="Milliers" xfId="2" builtinId="3"/>
    <cellStyle name="Monétaire" xfId="3" builtinId="4"/>
    <cellStyle name="Normal" xfId="0" builtinId="0"/>
    <cellStyle name="Normal 3" xfId="4"/>
    <cellStyle name="Normal 3 2" xfId="5"/>
    <cellStyle name="Normal 4" xfId="6"/>
  </cellStyles>
  <dxfs count="2">
    <dxf>
      <fill>
        <patternFill>
          <bgColor rgb="FFFF0000"/>
        </patternFill>
      </fill>
    </dxf>
    <dxf>
      <fill>
        <patternFill>
          <bgColor theme="0"/>
        </patternFill>
      </fill>
    </dxf>
  </dxfs>
  <tableStyles count="0" defaultTableStyle="TableStyleMedium9" defaultPivotStyle="PivotStyleLight16"/>
  <colors>
    <mruColors>
      <color rgb="FFCCFFFF"/>
      <color rgb="FF66FFFF"/>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9</xdr:col>
      <xdr:colOff>57150</xdr:colOff>
      <xdr:row>2</xdr:row>
      <xdr:rowOff>95250</xdr:rowOff>
    </xdr:from>
    <xdr:to>
      <xdr:col>10</xdr:col>
      <xdr:colOff>579120</xdr:colOff>
      <xdr:row>7</xdr:row>
      <xdr:rowOff>182879</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02630" y="697230"/>
          <a:ext cx="979170" cy="1146809"/>
        </a:xfrm>
        <a:prstGeom prst="rect">
          <a:avLst/>
        </a:prstGeom>
        <a:ln>
          <a:noFill/>
        </a:ln>
        <a:effectLst>
          <a:outerShdw blurRad="44450" dist="27940" dir="5400000" algn="ctr">
            <a:srgbClr val="000000">
              <a:alpha val="32000"/>
            </a:srgbClr>
          </a:outerShdw>
        </a:effectLst>
        <a:scene3d>
          <a:camera prst="orthographicFront">
            <a:rot lat="0" lon="0" rev="0"/>
          </a:camera>
          <a:lightRig rig="balanced" dir="t">
            <a:rot lat="0" lon="0" rev="8700000"/>
          </a:lightRig>
        </a:scene3d>
        <a:sp3d>
          <a:bevelT w="190500" h="38100"/>
        </a:sp3d>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J20"/>
  <sheetViews>
    <sheetView zoomScale="106" zoomScaleNormal="106" workbookViewId="0">
      <selection activeCell="A8" sqref="A8:I8"/>
    </sheetView>
  </sheetViews>
  <sheetFormatPr baseColWidth="10" defaultColWidth="11.44140625" defaultRowHeight="20.100000000000001" customHeight="1"/>
  <cols>
    <col min="1" max="1" width="3.5546875" style="20" customWidth="1"/>
    <col min="2" max="2" width="5.6640625" style="20" customWidth="1"/>
    <col min="3" max="3" width="4.6640625" style="20" customWidth="1"/>
    <col min="4" max="4" width="1.33203125" style="20" customWidth="1"/>
    <col min="5" max="5" width="20.5546875" style="20" customWidth="1"/>
    <col min="6" max="6" width="26.88671875" style="20" bestFit="1" customWidth="1"/>
    <col min="7" max="7" width="27.88671875" style="20" customWidth="1"/>
    <col min="8" max="8" width="5.5546875" style="20" customWidth="1"/>
    <col min="9" max="9" width="20.33203125" style="20" customWidth="1"/>
    <col min="10" max="10" width="6.6640625" style="20" customWidth="1"/>
    <col min="11" max="16384" width="11.44140625" style="20"/>
  </cols>
  <sheetData>
    <row r="1" spans="1:10" ht="26.25" customHeight="1" thickBot="1">
      <c r="A1" s="329" t="s">
        <v>218</v>
      </c>
      <c r="B1" s="330"/>
      <c r="C1" s="330"/>
      <c r="D1" s="330"/>
      <c r="E1" s="330"/>
      <c r="F1" s="330"/>
      <c r="G1" s="330"/>
      <c r="H1" s="330"/>
      <c r="I1" s="331"/>
      <c r="J1" s="19"/>
    </row>
    <row r="2" spans="1:10" ht="27" customHeight="1" thickTop="1">
      <c r="A2" s="332"/>
      <c r="B2" s="333"/>
      <c r="C2" s="333"/>
      <c r="D2" s="333"/>
      <c r="E2" s="333"/>
      <c r="F2" s="333"/>
      <c r="G2" s="333"/>
      <c r="H2" s="333"/>
      <c r="I2" s="334"/>
    </row>
    <row r="3" spans="1:10" s="21" customFormat="1" ht="27" customHeight="1">
      <c r="A3" s="326" t="s">
        <v>230</v>
      </c>
      <c r="B3" s="327"/>
      <c r="C3" s="327"/>
      <c r="D3" s="327"/>
      <c r="E3" s="327"/>
      <c r="F3" s="327"/>
      <c r="G3" s="327"/>
      <c r="H3" s="327"/>
      <c r="I3" s="328"/>
    </row>
    <row r="4" spans="1:10" s="21" customFormat="1" ht="27" customHeight="1">
      <c r="A4" s="326" t="s">
        <v>192</v>
      </c>
      <c r="B4" s="327"/>
      <c r="C4" s="327"/>
      <c r="D4" s="327"/>
      <c r="E4" s="327"/>
      <c r="F4" s="327"/>
      <c r="G4" s="327"/>
      <c r="H4" s="327"/>
      <c r="I4" s="328"/>
    </row>
    <row r="5" spans="1:10" ht="27" customHeight="1">
      <c r="A5" s="326"/>
      <c r="B5" s="327"/>
      <c r="C5" s="327"/>
      <c r="D5" s="327"/>
      <c r="E5" s="327"/>
      <c r="F5" s="327"/>
      <c r="G5" s="327"/>
      <c r="H5" s="327"/>
      <c r="I5" s="328"/>
    </row>
    <row r="6" spans="1:10" ht="27" customHeight="1">
      <c r="A6" s="326" t="s">
        <v>231</v>
      </c>
      <c r="B6" s="327"/>
      <c r="C6" s="327"/>
      <c r="D6" s="327"/>
      <c r="E6" s="327"/>
      <c r="F6" s="327"/>
      <c r="G6" s="327"/>
      <c r="H6" s="327"/>
      <c r="I6" s="328"/>
    </row>
    <row r="7" spans="1:10" ht="27" customHeight="1">
      <c r="A7" s="326" t="s">
        <v>193</v>
      </c>
      <c r="B7" s="327"/>
      <c r="C7" s="327"/>
      <c r="D7" s="327"/>
      <c r="E7" s="327"/>
      <c r="F7" s="327"/>
      <c r="G7" s="327"/>
      <c r="H7" s="327"/>
      <c r="I7" s="328"/>
    </row>
    <row r="8" spans="1:10" ht="27" customHeight="1">
      <c r="A8" s="326"/>
      <c r="B8" s="327"/>
      <c r="C8" s="327"/>
      <c r="D8" s="327"/>
      <c r="E8" s="327"/>
      <c r="F8" s="327"/>
      <c r="G8" s="327"/>
      <c r="H8" s="327"/>
      <c r="I8" s="328"/>
    </row>
    <row r="9" spans="1:10" ht="27" customHeight="1">
      <c r="A9" s="326" t="s">
        <v>232</v>
      </c>
      <c r="B9" s="327"/>
      <c r="C9" s="327"/>
      <c r="D9" s="327"/>
      <c r="E9" s="327"/>
      <c r="F9" s="327"/>
      <c r="G9" s="327"/>
      <c r="H9" s="327"/>
      <c r="I9" s="328"/>
    </row>
    <row r="10" spans="1:10" ht="27" customHeight="1">
      <c r="A10" s="326" t="s">
        <v>233</v>
      </c>
      <c r="B10" s="327"/>
      <c r="C10" s="327"/>
      <c r="D10" s="327"/>
      <c r="E10" s="327"/>
      <c r="F10" s="327"/>
      <c r="G10" s="327"/>
      <c r="H10" s="327"/>
      <c r="I10" s="328"/>
    </row>
    <row r="11" spans="1:10" ht="27" customHeight="1">
      <c r="A11" s="326"/>
      <c r="B11" s="327"/>
      <c r="C11" s="327"/>
      <c r="D11" s="327"/>
      <c r="E11" s="327"/>
      <c r="F11" s="327"/>
      <c r="G11" s="327"/>
      <c r="H11" s="327"/>
      <c r="I11" s="328"/>
    </row>
    <row r="12" spans="1:10" ht="27" customHeight="1">
      <c r="A12" s="326" t="s">
        <v>214</v>
      </c>
      <c r="B12" s="327"/>
      <c r="C12" s="327"/>
      <c r="D12" s="327"/>
      <c r="E12" s="327"/>
      <c r="F12" s="327"/>
      <c r="G12" s="327"/>
      <c r="H12" s="327"/>
      <c r="I12" s="328"/>
    </row>
    <row r="13" spans="1:10" ht="27" customHeight="1">
      <c r="A13" s="326" t="s">
        <v>194</v>
      </c>
      <c r="B13" s="327"/>
      <c r="C13" s="327"/>
      <c r="D13" s="327"/>
      <c r="E13" s="327"/>
      <c r="F13" s="327"/>
      <c r="G13" s="327"/>
      <c r="H13" s="327"/>
      <c r="I13" s="328"/>
    </row>
    <row r="14" spans="1:10" ht="27" customHeight="1">
      <c r="A14" s="326"/>
      <c r="B14" s="327"/>
      <c r="C14" s="327"/>
      <c r="D14" s="327"/>
      <c r="E14" s="327"/>
      <c r="F14" s="327"/>
      <c r="G14" s="327"/>
      <c r="H14" s="327"/>
      <c r="I14" s="328"/>
    </row>
    <row r="15" spans="1:10" ht="27" customHeight="1">
      <c r="A15" s="326" t="s">
        <v>215</v>
      </c>
      <c r="B15" s="327"/>
      <c r="C15" s="327"/>
      <c r="D15" s="327"/>
      <c r="E15" s="327"/>
      <c r="F15" s="327"/>
      <c r="G15" s="327"/>
      <c r="H15" s="327"/>
      <c r="I15" s="328"/>
    </row>
    <row r="16" spans="1:10" ht="27" customHeight="1">
      <c r="A16" s="326"/>
      <c r="B16" s="327"/>
      <c r="C16" s="327"/>
      <c r="D16" s="327"/>
      <c r="E16" s="327"/>
      <c r="F16" s="327"/>
      <c r="G16" s="327"/>
      <c r="H16" s="327"/>
      <c r="I16" s="328"/>
    </row>
    <row r="17" spans="1:9" ht="27" customHeight="1">
      <c r="A17" s="326" t="s">
        <v>220</v>
      </c>
      <c r="B17" s="327"/>
      <c r="C17" s="327"/>
      <c r="D17" s="327"/>
      <c r="E17" s="327"/>
      <c r="F17" s="327"/>
      <c r="G17" s="327"/>
      <c r="H17" s="327"/>
      <c r="I17" s="328"/>
    </row>
    <row r="18" spans="1:9" ht="27" customHeight="1">
      <c r="A18" s="326" t="s">
        <v>219</v>
      </c>
      <c r="B18" s="327"/>
      <c r="C18" s="327"/>
      <c r="D18" s="327"/>
      <c r="E18" s="327"/>
      <c r="F18" s="327"/>
      <c r="G18" s="327"/>
      <c r="H18" s="327"/>
      <c r="I18" s="328"/>
    </row>
    <row r="19" spans="1:9" ht="27" customHeight="1" thickBot="1">
      <c r="A19" s="335"/>
      <c r="B19" s="336"/>
      <c r="C19" s="336"/>
      <c r="D19" s="336"/>
      <c r="E19" s="336"/>
      <c r="F19" s="336"/>
      <c r="G19" s="336"/>
      <c r="H19" s="336"/>
      <c r="I19" s="337"/>
    </row>
    <row r="20" spans="1:9" ht="20.100000000000001" customHeight="1">
      <c r="A20" s="22"/>
      <c r="B20" s="22"/>
      <c r="C20" s="22"/>
      <c r="D20" s="22"/>
      <c r="E20" s="22"/>
      <c r="F20" s="22"/>
      <c r="G20" s="22"/>
      <c r="H20" s="22"/>
      <c r="I20" s="22"/>
    </row>
  </sheetData>
  <sheetProtection selectLockedCells="1"/>
  <mergeCells count="19">
    <mergeCell ref="A15:I15"/>
    <mergeCell ref="A19:I19"/>
    <mergeCell ref="A16:I16"/>
    <mergeCell ref="A17:I17"/>
    <mergeCell ref="A18:I18"/>
    <mergeCell ref="A14:I14"/>
    <mergeCell ref="A3:I3"/>
    <mergeCell ref="A12:I12"/>
    <mergeCell ref="A13:I13"/>
    <mergeCell ref="A1:I1"/>
    <mergeCell ref="A8:I8"/>
    <mergeCell ref="A2:I2"/>
    <mergeCell ref="A7:I7"/>
    <mergeCell ref="A4:I4"/>
    <mergeCell ref="A5:I5"/>
    <mergeCell ref="A6:I6"/>
    <mergeCell ref="A9:I9"/>
    <mergeCell ref="A10:I10"/>
    <mergeCell ref="A11:I11"/>
  </mergeCells>
  <printOptions horizontalCentered="1"/>
  <pageMargins left="0.11811023622047245" right="0.11811023622047245" top="0.6692913385826772" bottom="0" header="0.51181102362204722" footer="0.51181102362204722"/>
  <pageSetup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M44"/>
  <sheetViews>
    <sheetView tabSelected="1" zoomScaleNormal="100" workbookViewId="0">
      <selection activeCell="H13" sqref="H13:J13"/>
    </sheetView>
  </sheetViews>
  <sheetFormatPr baseColWidth="10" defaultColWidth="11.44140625" defaultRowHeight="20.100000000000001" customHeight="1"/>
  <cols>
    <col min="1" max="1" width="2.6640625" style="24" customWidth="1"/>
    <col min="2" max="2" width="5.6640625" style="24" customWidth="1"/>
    <col min="3" max="3" width="4.6640625" style="24" customWidth="1"/>
    <col min="4" max="4" width="1.33203125" style="24" customWidth="1"/>
    <col min="5" max="5" width="9.44140625" style="24" customWidth="1"/>
    <col min="6" max="6" width="28.33203125" style="24" customWidth="1"/>
    <col min="7" max="7" width="16.6640625" style="24" customWidth="1"/>
    <col min="8" max="8" width="5.5546875" style="24" customWidth="1"/>
    <col min="9" max="9" width="9.44140625" style="24" customWidth="1"/>
    <col min="10" max="10" width="6.6640625" style="24" customWidth="1"/>
    <col min="11" max="11" width="8.5546875" style="24" customWidth="1"/>
    <col min="12" max="12" width="12.88671875" style="24" customWidth="1"/>
    <col min="13" max="13" width="6.6640625" style="24" customWidth="1"/>
    <col min="14" max="16384" width="11.44140625" style="24"/>
  </cols>
  <sheetData>
    <row r="1" spans="1:13" ht="20.100000000000001" customHeight="1" thickTop="1">
      <c r="A1" s="345" t="s">
        <v>20</v>
      </c>
      <c r="B1" s="346"/>
      <c r="C1" s="346"/>
      <c r="D1" s="346"/>
      <c r="E1" s="346"/>
      <c r="F1" s="346"/>
      <c r="G1" s="346"/>
      <c r="H1" s="346"/>
      <c r="I1" s="346"/>
      <c r="J1" s="346"/>
      <c r="K1" s="346"/>
      <c r="L1" s="347"/>
      <c r="M1" s="23"/>
    </row>
    <row r="2" spans="1:13" ht="27.75" customHeight="1">
      <c r="A2" s="348"/>
      <c r="B2" s="349"/>
      <c r="C2" s="349"/>
      <c r="D2" s="349"/>
      <c r="E2" s="349"/>
      <c r="F2" s="349"/>
      <c r="G2" s="349"/>
      <c r="H2" s="349"/>
      <c r="I2" s="349"/>
      <c r="J2" s="349"/>
      <c r="K2" s="349"/>
      <c r="L2" s="350"/>
      <c r="M2" s="25"/>
    </row>
    <row r="3" spans="1:13" ht="13.5" customHeight="1">
      <c r="A3" s="351"/>
      <c r="B3" s="352"/>
      <c r="C3" s="352"/>
      <c r="D3" s="352"/>
      <c r="E3" s="352"/>
      <c r="F3" s="352"/>
      <c r="G3" s="352"/>
      <c r="H3" s="352"/>
      <c r="I3" s="352"/>
      <c r="J3" s="352"/>
      <c r="K3" s="352"/>
      <c r="L3" s="353"/>
    </row>
    <row r="4" spans="1:13" ht="20.100000000000001" customHeight="1">
      <c r="A4" s="354" t="s">
        <v>100</v>
      </c>
      <c r="B4" s="355"/>
      <c r="C4" s="355"/>
      <c r="D4" s="355"/>
      <c r="E4" s="355"/>
      <c r="F4" s="355"/>
      <c r="G4" s="1">
        <v>2024</v>
      </c>
      <c r="H4" s="356"/>
      <c r="I4" s="356"/>
      <c r="J4" s="356"/>
      <c r="K4" s="356"/>
      <c r="L4" s="357"/>
    </row>
    <row r="5" spans="1:13" ht="9.75" customHeight="1">
      <c r="A5" s="338"/>
      <c r="B5" s="339"/>
      <c r="C5" s="339"/>
      <c r="D5" s="339"/>
      <c r="E5" s="339"/>
      <c r="F5" s="339"/>
      <c r="G5" s="339"/>
      <c r="H5" s="339"/>
      <c r="I5" s="339"/>
      <c r="J5" s="339"/>
      <c r="K5" s="339"/>
      <c r="L5" s="340"/>
    </row>
    <row r="6" spans="1:13" ht="22.5" customHeight="1">
      <c r="A6" s="361" t="s">
        <v>99</v>
      </c>
      <c r="B6" s="362"/>
      <c r="C6" s="362"/>
      <c r="D6" s="362"/>
      <c r="E6" s="362"/>
      <c r="F6" s="362"/>
      <c r="G6" s="2"/>
      <c r="H6" s="339"/>
      <c r="I6" s="339"/>
      <c r="J6" s="339"/>
      <c r="K6" s="339"/>
      <c r="L6" s="340"/>
    </row>
    <row r="7" spans="1:13" ht="18.75" customHeight="1">
      <c r="A7" s="363"/>
      <c r="B7" s="356"/>
      <c r="C7" s="356"/>
      <c r="D7" s="356"/>
      <c r="E7" s="356"/>
      <c r="F7" s="356"/>
      <c r="G7" s="356"/>
      <c r="H7" s="356"/>
      <c r="I7" s="356"/>
      <c r="J7" s="356"/>
      <c r="K7" s="356"/>
      <c r="L7" s="357"/>
    </row>
    <row r="8" spans="1:13" ht="18" customHeight="1">
      <c r="A8" s="364" t="s">
        <v>118</v>
      </c>
      <c r="B8" s="365"/>
      <c r="C8" s="365"/>
      <c r="D8" s="365"/>
      <c r="E8" s="365"/>
      <c r="F8" s="365"/>
      <c r="G8" s="365"/>
      <c r="H8" s="365"/>
      <c r="I8" s="365"/>
      <c r="J8" s="365"/>
      <c r="K8" s="365"/>
      <c r="L8" s="366"/>
    </row>
    <row r="9" spans="1:13" ht="26.25" customHeight="1">
      <c r="A9" s="367"/>
      <c r="B9" s="368"/>
      <c r="C9" s="368"/>
      <c r="D9" s="368"/>
      <c r="E9" s="368"/>
      <c r="F9" s="38"/>
      <c r="G9" s="39"/>
      <c r="H9" s="341"/>
      <c r="I9" s="369"/>
      <c r="J9" s="369"/>
      <c r="K9" s="370"/>
      <c r="L9" s="371"/>
    </row>
    <row r="10" spans="1:13" s="27" customFormat="1" ht="10.5" customHeight="1">
      <c r="A10" s="372" t="s">
        <v>21</v>
      </c>
      <c r="B10" s="373"/>
      <c r="C10" s="373"/>
      <c r="D10" s="373"/>
      <c r="E10" s="373"/>
      <c r="F10" s="26" t="s">
        <v>195</v>
      </c>
      <c r="G10" s="26" t="s">
        <v>119</v>
      </c>
      <c r="H10" s="374" t="s">
        <v>120</v>
      </c>
      <c r="I10" s="374"/>
      <c r="J10" s="374"/>
      <c r="K10" s="373" t="s">
        <v>121</v>
      </c>
      <c r="L10" s="375"/>
    </row>
    <row r="11" spans="1:13" s="27" customFormat="1" ht="21" customHeight="1">
      <c r="A11" s="376"/>
      <c r="B11" s="377"/>
      <c r="C11" s="377"/>
      <c r="D11" s="377"/>
      <c r="E11" s="377"/>
      <c r="F11" s="377"/>
      <c r="G11" s="377"/>
      <c r="H11" s="377"/>
      <c r="I11" s="377"/>
      <c r="J11" s="377"/>
      <c r="K11" s="377"/>
      <c r="L11" s="378"/>
    </row>
    <row r="12" spans="1:13" ht="18" customHeight="1">
      <c r="A12" s="364" t="s">
        <v>203</v>
      </c>
      <c r="B12" s="365"/>
      <c r="C12" s="365"/>
      <c r="D12" s="365"/>
      <c r="E12" s="365"/>
      <c r="F12" s="365"/>
      <c r="G12" s="365"/>
      <c r="H12" s="365"/>
      <c r="I12" s="365"/>
      <c r="J12" s="365"/>
      <c r="K12" s="365"/>
      <c r="L12" s="366"/>
    </row>
    <row r="13" spans="1:13" ht="26.25" customHeight="1">
      <c r="A13" s="358"/>
      <c r="B13" s="359"/>
      <c r="C13" s="360"/>
      <c r="D13" s="360"/>
      <c r="E13" s="360"/>
      <c r="F13" s="38"/>
      <c r="G13" s="39"/>
      <c r="H13" s="341"/>
      <c r="I13" s="342"/>
      <c r="J13" s="342"/>
      <c r="K13" s="343"/>
      <c r="L13" s="344"/>
    </row>
    <row r="14" spans="1:13" s="27" customFormat="1" ht="10.5" customHeight="1">
      <c r="A14" s="372" t="s">
        <v>21</v>
      </c>
      <c r="B14" s="373"/>
      <c r="C14" s="373"/>
      <c r="D14" s="373"/>
      <c r="E14" s="373"/>
      <c r="F14" s="26" t="s">
        <v>195</v>
      </c>
      <c r="G14" s="26" t="s">
        <v>119</v>
      </c>
      <c r="H14" s="374" t="s">
        <v>120</v>
      </c>
      <c r="I14" s="374"/>
      <c r="J14" s="374"/>
      <c r="K14" s="373" t="s">
        <v>121</v>
      </c>
      <c r="L14" s="375"/>
    </row>
    <row r="15" spans="1:13" s="27" customFormat="1" ht="21" customHeight="1">
      <c r="A15" s="376"/>
      <c r="B15" s="377"/>
      <c r="C15" s="377"/>
      <c r="D15" s="377"/>
      <c r="E15" s="377"/>
      <c r="F15" s="377"/>
      <c r="G15" s="377"/>
      <c r="H15" s="377"/>
      <c r="I15" s="377"/>
      <c r="J15" s="377"/>
      <c r="K15" s="377"/>
      <c r="L15" s="378"/>
    </row>
    <row r="16" spans="1:13" s="27" customFormat="1" ht="18" customHeight="1">
      <c r="A16" s="364" t="s">
        <v>104</v>
      </c>
      <c r="B16" s="365"/>
      <c r="C16" s="365"/>
      <c r="D16" s="365"/>
      <c r="E16" s="365"/>
      <c r="F16" s="365"/>
      <c r="G16" s="365"/>
      <c r="H16" s="365"/>
      <c r="I16" s="365"/>
      <c r="J16" s="365"/>
      <c r="K16" s="365"/>
      <c r="L16" s="366"/>
    </row>
    <row r="17" spans="1:13" s="27" customFormat="1" ht="21" customHeight="1">
      <c r="A17" s="358"/>
      <c r="B17" s="395"/>
      <c r="C17" s="395"/>
      <c r="D17" s="395"/>
      <c r="E17" s="395"/>
      <c r="F17" s="40"/>
      <c r="G17" s="40"/>
      <c r="H17" s="341"/>
      <c r="I17" s="342"/>
      <c r="J17" s="341"/>
      <c r="K17" s="342"/>
      <c r="L17" s="396"/>
    </row>
    <row r="18" spans="1:13" s="27" customFormat="1" ht="10.5" customHeight="1">
      <c r="A18" s="372" t="s">
        <v>21</v>
      </c>
      <c r="B18" s="373"/>
      <c r="C18" s="373"/>
      <c r="D18" s="373"/>
      <c r="E18" s="373"/>
      <c r="F18" s="28" t="s">
        <v>120</v>
      </c>
      <c r="G18" s="28" t="s">
        <v>196</v>
      </c>
      <c r="H18" s="387" t="s">
        <v>122</v>
      </c>
      <c r="I18" s="387"/>
      <c r="J18" s="388" t="s">
        <v>22</v>
      </c>
      <c r="K18" s="388"/>
      <c r="L18" s="389"/>
    </row>
    <row r="19" spans="1:13" s="27" customFormat="1" ht="16.5" customHeight="1">
      <c r="A19" s="390"/>
      <c r="B19" s="388"/>
      <c r="C19" s="388"/>
      <c r="D19" s="388"/>
      <c r="E19" s="388"/>
      <c r="F19" s="388"/>
      <c r="G19" s="388"/>
      <c r="H19" s="388"/>
      <c r="I19" s="388"/>
      <c r="J19" s="388"/>
      <c r="K19" s="388"/>
      <c r="L19" s="389"/>
    </row>
    <row r="20" spans="1:13" ht="20.100000000000001" customHeight="1">
      <c r="A20" s="364" t="s">
        <v>126</v>
      </c>
      <c r="B20" s="365"/>
      <c r="C20" s="365"/>
      <c r="D20" s="365"/>
      <c r="E20" s="365"/>
      <c r="F20" s="365"/>
      <c r="G20" s="365"/>
      <c r="H20" s="365"/>
      <c r="I20" s="365"/>
      <c r="J20" s="365"/>
      <c r="K20" s="365"/>
      <c r="L20" s="366"/>
    </row>
    <row r="21" spans="1:13" ht="9" customHeight="1">
      <c r="A21" s="363"/>
      <c r="B21" s="356"/>
      <c r="C21" s="356"/>
      <c r="D21" s="356"/>
      <c r="E21" s="356"/>
      <c r="F21" s="356"/>
      <c r="G21" s="356"/>
      <c r="H21" s="356"/>
      <c r="I21" s="356"/>
      <c r="J21" s="356"/>
      <c r="K21" s="356"/>
      <c r="L21" s="357"/>
    </row>
    <row r="22" spans="1:13" s="30" customFormat="1" ht="37.5" customHeight="1">
      <c r="A22" s="385" t="s">
        <v>129</v>
      </c>
      <c r="B22" s="386"/>
      <c r="C22" s="386"/>
      <c r="D22" s="386"/>
      <c r="E22" s="386"/>
      <c r="F22" s="36" t="s">
        <v>197</v>
      </c>
      <c r="G22" s="36" t="s">
        <v>123</v>
      </c>
      <c r="H22" s="406" t="s">
        <v>23</v>
      </c>
      <c r="I22" s="406"/>
      <c r="J22" s="406" t="s">
        <v>24</v>
      </c>
      <c r="K22" s="406"/>
      <c r="L22" s="37" t="s">
        <v>25</v>
      </c>
      <c r="M22" s="29"/>
    </row>
    <row r="23" spans="1:13" ht="27" customHeight="1">
      <c r="A23" s="41" t="s">
        <v>14</v>
      </c>
      <c r="B23" s="407"/>
      <c r="C23" s="407"/>
      <c r="D23" s="407"/>
      <c r="E23" s="408"/>
      <c r="F23" s="42"/>
      <c r="G23" s="43"/>
      <c r="H23" s="391"/>
      <c r="I23" s="392"/>
      <c r="J23" s="391"/>
      <c r="K23" s="392"/>
      <c r="L23" s="44"/>
    </row>
    <row r="24" spans="1:13" s="32" customFormat="1" ht="19.5" customHeight="1">
      <c r="A24" s="31" t="s">
        <v>116</v>
      </c>
      <c r="B24" s="393"/>
      <c r="C24" s="383"/>
      <c r="D24" s="383"/>
      <c r="E24" s="383"/>
      <c r="F24" s="383"/>
      <c r="G24" s="383"/>
      <c r="H24" s="383"/>
      <c r="I24" s="383"/>
      <c r="J24" s="383"/>
      <c r="K24" s="383"/>
      <c r="L24" s="394"/>
    </row>
    <row r="25" spans="1:13" ht="27" customHeight="1">
      <c r="A25" s="45" t="s">
        <v>15</v>
      </c>
      <c r="B25" s="399"/>
      <c r="C25" s="399"/>
      <c r="D25" s="399"/>
      <c r="E25" s="400"/>
      <c r="F25" s="46"/>
      <c r="G25" s="47"/>
      <c r="H25" s="397"/>
      <c r="I25" s="398"/>
      <c r="J25" s="397"/>
      <c r="K25" s="398"/>
      <c r="L25" s="48"/>
    </row>
    <row r="26" spans="1:13" s="32" customFormat="1" ht="19.5" customHeight="1">
      <c r="A26" s="31" t="s">
        <v>117</v>
      </c>
      <c r="B26" s="381"/>
      <c r="C26" s="382"/>
      <c r="D26" s="382"/>
      <c r="E26" s="382"/>
      <c r="F26" s="383"/>
      <c r="G26" s="382"/>
      <c r="H26" s="382"/>
      <c r="I26" s="382"/>
      <c r="J26" s="382"/>
      <c r="K26" s="382"/>
      <c r="L26" s="384"/>
    </row>
    <row r="27" spans="1:13" ht="27" customHeight="1">
      <c r="A27" s="45" t="s">
        <v>16</v>
      </c>
      <c r="B27" s="401"/>
      <c r="C27" s="401"/>
      <c r="D27" s="401"/>
      <c r="E27" s="402"/>
      <c r="F27" s="49"/>
      <c r="G27" s="50"/>
      <c r="H27" s="379"/>
      <c r="I27" s="380"/>
      <c r="J27" s="379"/>
      <c r="K27" s="380"/>
      <c r="L27" s="51"/>
    </row>
    <row r="28" spans="1:13" s="32" customFormat="1" ht="19.5" customHeight="1">
      <c r="A28" s="31" t="s">
        <v>117</v>
      </c>
      <c r="B28" s="403"/>
      <c r="C28" s="404"/>
      <c r="D28" s="404"/>
      <c r="E28" s="404"/>
      <c r="F28" s="404"/>
      <c r="G28" s="404"/>
      <c r="H28" s="404"/>
      <c r="I28" s="404"/>
      <c r="J28" s="404"/>
      <c r="K28" s="404"/>
      <c r="L28" s="405"/>
    </row>
    <row r="29" spans="1:13" ht="27" customHeight="1">
      <c r="A29" s="45" t="s">
        <v>17</v>
      </c>
      <c r="B29" s="399"/>
      <c r="C29" s="399"/>
      <c r="D29" s="399"/>
      <c r="E29" s="400"/>
      <c r="F29" s="46"/>
      <c r="G29" s="47"/>
      <c r="H29" s="397"/>
      <c r="I29" s="398"/>
      <c r="J29" s="397"/>
      <c r="K29" s="398"/>
      <c r="L29" s="48"/>
    </row>
    <row r="30" spans="1:13" s="32" customFormat="1" ht="19.5" customHeight="1">
      <c r="A30" s="31" t="s">
        <v>117</v>
      </c>
      <c r="B30" s="409"/>
      <c r="C30" s="382"/>
      <c r="D30" s="382"/>
      <c r="E30" s="382"/>
      <c r="F30" s="383"/>
      <c r="G30" s="382"/>
      <c r="H30" s="382"/>
      <c r="I30" s="382"/>
      <c r="J30" s="382"/>
      <c r="K30" s="382"/>
      <c r="L30" s="384"/>
    </row>
    <row r="31" spans="1:13" ht="27" customHeight="1">
      <c r="A31" s="45" t="s">
        <v>18</v>
      </c>
      <c r="B31" s="399"/>
      <c r="C31" s="399"/>
      <c r="D31" s="399"/>
      <c r="E31" s="400"/>
      <c r="F31" s="52"/>
      <c r="G31" s="47"/>
      <c r="H31" s="397"/>
      <c r="I31" s="398"/>
      <c r="J31" s="397"/>
      <c r="K31" s="398"/>
      <c r="L31" s="48"/>
    </row>
    <row r="32" spans="1:13" s="32" customFormat="1" ht="19.5" customHeight="1">
      <c r="A32" s="31" t="s">
        <v>117</v>
      </c>
      <c r="B32" s="381"/>
      <c r="C32" s="382"/>
      <c r="D32" s="382"/>
      <c r="E32" s="382"/>
      <c r="F32" s="383"/>
      <c r="G32" s="382"/>
      <c r="H32" s="382"/>
      <c r="I32" s="382"/>
      <c r="J32" s="382"/>
      <c r="K32" s="382"/>
      <c r="L32" s="384"/>
    </row>
    <row r="33" spans="1:12" ht="27" customHeight="1">
      <c r="A33" s="45" t="s">
        <v>19</v>
      </c>
      <c r="B33" s="401"/>
      <c r="C33" s="401"/>
      <c r="D33" s="401"/>
      <c r="E33" s="402"/>
      <c r="F33" s="49"/>
      <c r="G33" s="50"/>
      <c r="H33" s="379"/>
      <c r="I33" s="380"/>
      <c r="J33" s="379"/>
      <c r="K33" s="380"/>
      <c r="L33" s="51"/>
    </row>
    <row r="34" spans="1:12" s="32" customFormat="1" ht="19.5" customHeight="1">
      <c r="A34" s="31" t="s">
        <v>117</v>
      </c>
      <c r="B34" s="434"/>
      <c r="C34" s="435"/>
      <c r="D34" s="435"/>
      <c r="E34" s="435"/>
      <c r="F34" s="435"/>
      <c r="G34" s="435"/>
      <c r="H34" s="435"/>
      <c r="I34" s="435"/>
      <c r="J34" s="435"/>
      <c r="K34" s="435"/>
      <c r="L34" s="436"/>
    </row>
    <row r="35" spans="1:12" ht="7.5" customHeight="1">
      <c r="A35" s="363"/>
      <c r="B35" s="356"/>
      <c r="C35" s="356"/>
      <c r="D35" s="356"/>
      <c r="E35" s="356"/>
      <c r="F35" s="356"/>
      <c r="G35" s="356"/>
      <c r="H35" s="356"/>
      <c r="I35" s="356"/>
      <c r="J35" s="356"/>
      <c r="K35" s="356"/>
      <c r="L35" s="357"/>
    </row>
    <row r="36" spans="1:12" ht="32.25" customHeight="1">
      <c r="A36" s="424" t="s">
        <v>23</v>
      </c>
      <c r="B36" s="425"/>
      <c r="C36" s="425"/>
      <c r="D36" s="425"/>
      <c r="E36" s="430"/>
      <c r="F36" s="431"/>
      <c r="G36" s="33" t="s">
        <v>0</v>
      </c>
      <c r="H36" s="432"/>
      <c r="I36" s="432"/>
      <c r="J36" s="432"/>
      <c r="K36" s="432"/>
      <c r="L36" s="433"/>
    </row>
    <row r="37" spans="1:12" ht="23.25" customHeight="1">
      <c r="A37" s="417"/>
      <c r="B37" s="418"/>
      <c r="C37" s="418"/>
      <c r="D37" s="418"/>
      <c r="E37" s="418"/>
      <c r="F37" s="418"/>
      <c r="G37" s="418"/>
      <c r="H37" s="410" t="s">
        <v>125</v>
      </c>
      <c r="I37" s="410"/>
      <c r="J37" s="410"/>
      <c r="K37" s="410"/>
      <c r="L37" s="411"/>
    </row>
    <row r="38" spans="1:12" ht="23.25" customHeight="1">
      <c r="A38" s="424" t="s">
        <v>124</v>
      </c>
      <c r="B38" s="425"/>
      <c r="C38" s="425"/>
      <c r="D38" s="425"/>
      <c r="E38" s="430"/>
      <c r="F38" s="431"/>
      <c r="G38" s="34"/>
      <c r="H38" s="419"/>
      <c r="I38" s="420"/>
      <c r="J38" s="420"/>
      <c r="K38" s="420"/>
      <c r="L38" s="421"/>
    </row>
    <row r="39" spans="1:12" ht="9" customHeight="1">
      <c r="A39" s="417"/>
      <c r="B39" s="418"/>
      <c r="C39" s="418"/>
      <c r="D39" s="418"/>
      <c r="E39" s="418"/>
      <c r="F39" s="418"/>
      <c r="G39" s="418"/>
      <c r="H39" s="422"/>
      <c r="I39" s="422"/>
      <c r="J39" s="422"/>
      <c r="K39" s="422"/>
      <c r="L39" s="423"/>
    </row>
    <row r="40" spans="1:12" ht="18" customHeight="1">
      <c r="A40" s="424" t="s">
        <v>26</v>
      </c>
      <c r="B40" s="425"/>
      <c r="C40" s="426"/>
      <c r="D40" s="427"/>
      <c r="E40" s="427"/>
      <c r="F40" s="427"/>
      <c r="G40" s="34"/>
      <c r="H40" s="428" t="s">
        <v>27</v>
      </c>
      <c r="I40" s="428"/>
      <c r="J40" s="428"/>
      <c r="K40" s="428"/>
      <c r="L40" s="429"/>
    </row>
    <row r="41" spans="1:12" ht="16.5" customHeight="1">
      <c r="A41" s="417"/>
      <c r="B41" s="418"/>
      <c r="C41" s="418"/>
      <c r="D41" s="418"/>
      <c r="E41" s="418"/>
      <c r="F41" s="418"/>
      <c r="G41" s="418"/>
      <c r="H41" s="419"/>
      <c r="I41" s="420"/>
      <c r="J41" s="420"/>
      <c r="K41" s="420"/>
      <c r="L41" s="421"/>
    </row>
    <row r="42" spans="1:12" ht="18" customHeight="1">
      <c r="A42" s="424" t="s">
        <v>111</v>
      </c>
      <c r="B42" s="425"/>
      <c r="C42" s="426"/>
      <c r="D42" s="427"/>
      <c r="E42" s="427"/>
      <c r="F42" s="427"/>
      <c r="G42" s="35"/>
      <c r="H42" s="422"/>
      <c r="I42" s="422"/>
      <c r="J42" s="422"/>
      <c r="K42" s="422"/>
      <c r="L42" s="423"/>
    </row>
    <row r="43" spans="1:12" ht="19.5" customHeight="1" thickBot="1">
      <c r="A43" s="412"/>
      <c r="B43" s="413"/>
      <c r="C43" s="413"/>
      <c r="D43" s="413"/>
      <c r="E43" s="413"/>
      <c r="F43" s="413"/>
      <c r="G43" s="413"/>
      <c r="H43" s="414" t="s">
        <v>148</v>
      </c>
      <c r="I43" s="415"/>
      <c r="J43" s="415"/>
      <c r="K43" s="415"/>
      <c r="L43" s="416"/>
    </row>
    <row r="44" spans="1:12" ht="20.100000000000001" customHeight="1" thickTop="1">
      <c r="A44" s="35"/>
      <c r="B44" s="35"/>
      <c r="C44" s="35"/>
      <c r="D44" s="35"/>
      <c r="E44" s="35"/>
      <c r="F44" s="35"/>
      <c r="G44" s="35"/>
      <c r="H44" s="35"/>
      <c r="I44" s="35"/>
      <c r="J44" s="35"/>
      <c r="K44" s="35"/>
      <c r="L44" s="35"/>
    </row>
  </sheetData>
  <sheetProtection algorithmName="SHA-512" hashValue="TidD6PYqZPcKaaWwPC9HNFUWXrFzuF6KrVB5ZEspkGOtD1uvonMUgPILQf6HnaggJ3Yt1mxPhIMwv5GWvog0Vw==" saltValue="2uJv5OXFMbzfTrVjRRQokA==" spinCount="100000" sheet="1" objects="1" scenarios="1" selectLockedCells="1"/>
  <mergeCells count="81">
    <mergeCell ref="A40:B40"/>
    <mergeCell ref="C40:F40"/>
    <mergeCell ref="H40:L40"/>
    <mergeCell ref="B31:E31"/>
    <mergeCell ref="A36:D36"/>
    <mergeCell ref="E36:F36"/>
    <mergeCell ref="H36:L36"/>
    <mergeCell ref="A37:G37"/>
    <mergeCell ref="B32:L32"/>
    <mergeCell ref="B34:L34"/>
    <mergeCell ref="H38:L39"/>
    <mergeCell ref="A39:G39"/>
    <mergeCell ref="A38:D38"/>
    <mergeCell ref="E38:F38"/>
    <mergeCell ref="A43:G43"/>
    <mergeCell ref="H43:L43"/>
    <mergeCell ref="A41:G41"/>
    <mergeCell ref="H41:L42"/>
    <mergeCell ref="A42:B42"/>
    <mergeCell ref="C42:F42"/>
    <mergeCell ref="J29:K29"/>
    <mergeCell ref="B30:L30"/>
    <mergeCell ref="H31:I31"/>
    <mergeCell ref="A35:L35"/>
    <mergeCell ref="H37:L37"/>
    <mergeCell ref="B33:E33"/>
    <mergeCell ref="H33:I33"/>
    <mergeCell ref="J33:K33"/>
    <mergeCell ref="A16:L16"/>
    <mergeCell ref="A17:E17"/>
    <mergeCell ref="H17:I17"/>
    <mergeCell ref="J17:L17"/>
    <mergeCell ref="J31:K31"/>
    <mergeCell ref="B25:E25"/>
    <mergeCell ref="H25:I25"/>
    <mergeCell ref="J25:K25"/>
    <mergeCell ref="B27:E27"/>
    <mergeCell ref="A21:L21"/>
    <mergeCell ref="B28:L28"/>
    <mergeCell ref="H22:I22"/>
    <mergeCell ref="J22:K22"/>
    <mergeCell ref="B23:E23"/>
    <mergeCell ref="B29:E29"/>
    <mergeCell ref="H29:I29"/>
    <mergeCell ref="A14:E14"/>
    <mergeCell ref="H14:J14"/>
    <mergeCell ref="K14:L14"/>
    <mergeCell ref="H27:I27"/>
    <mergeCell ref="J27:K27"/>
    <mergeCell ref="A20:L20"/>
    <mergeCell ref="B26:L26"/>
    <mergeCell ref="A22:E22"/>
    <mergeCell ref="A18:E18"/>
    <mergeCell ref="H18:I18"/>
    <mergeCell ref="J18:L18"/>
    <mergeCell ref="A19:L19"/>
    <mergeCell ref="J23:K23"/>
    <mergeCell ref="H23:I23"/>
    <mergeCell ref="B24:L24"/>
    <mergeCell ref="A15:L15"/>
    <mergeCell ref="A10:E10"/>
    <mergeCell ref="H10:J10"/>
    <mergeCell ref="K10:L10"/>
    <mergeCell ref="A11:L11"/>
    <mergeCell ref="A12:L12"/>
    <mergeCell ref="A5:L5"/>
    <mergeCell ref="H13:J13"/>
    <mergeCell ref="K13:L13"/>
    <mergeCell ref="A1:L1"/>
    <mergeCell ref="A2:L2"/>
    <mergeCell ref="A3:L3"/>
    <mergeCell ref="A4:F4"/>
    <mergeCell ref="H4:L4"/>
    <mergeCell ref="A13:E13"/>
    <mergeCell ref="A6:F6"/>
    <mergeCell ref="H6:L6"/>
    <mergeCell ref="A7:L7"/>
    <mergeCell ref="A8:L8"/>
    <mergeCell ref="A9:E9"/>
    <mergeCell ref="H9:J9"/>
    <mergeCell ref="K9:L9"/>
  </mergeCells>
  <printOptions horizontalCentered="1"/>
  <pageMargins left="0.11811023622047245" right="0.11811023622047245" top="0.6692913385826772" bottom="0" header="0.51181102362204722" footer="0.51181102362204722"/>
  <pageSetup scale="80" orientation="portrait" r:id="rId1"/>
  <headerFooter alignWithMargins="0">
    <oddFooter>&amp;R1</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J28"/>
  <sheetViews>
    <sheetView zoomScale="106" zoomScaleNormal="106" workbookViewId="0">
      <selection activeCell="F12" sqref="F12"/>
    </sheetView>
  </sheetViews>
  <sheetFormatPr baseColWidth="10" defaultColWidth="11.44140625" defaultRowHeight="20.100000000000001" customHeight="1"/>
  <cols>
    <col min="1" max="1" width="3.5546875" style="24" customWidth="1"/>
    <col min="2" max="2" width="5.6640625" style="24" customWidth="1"/>
    <col min="3" max="3" width="4.6640625" style="24" customWidth="1"/>
    <col min="4" max="4" width="1.33203125" style="24" customWidth="1"/>
    <col min="5" max="5" width="20.5546875" style="24" customWidth="1"/>
    <col min="6" max="6" width="26.88671875" style="24" bestFit="1" customWidth="1"/>
    <col min="7" max="7" width="27.88671875" style="24" customWidth="1"/>
    <col min="8" max="8" width="5.5546875" style="24" customWidth="1"/>
    <col min="9" max="9" width="20.33203125" style="24" customWidth="1"/>
    <col min="10" max="10" width="6.6640625" style="24" customWidth="1"/>
    <col min="11" max="16384" width="11.44140625" style="24"/>
  </cols>
  <sheetData>
    <row r="1" spans="1:10" ht="12.75" customHeight="1">
      <c r="A1" s="441" t="str">
        <f>'1-Front Page'!A1:L1</f>
        <v>THE FABRIQUE OF THE PARISH OF</v>
      </c>
      <c r="B1" s="442"/>
      <c r="C1" s="442"/>
      <c r="D1" s="442"/>
      <c r="E1" s="442"/>
      <c r="F1" s="442"/>
      <c r="G1" s="442"/>
      <c r="H1" s="442"/>
      <c r="I1" s="443"/>
      <c r="J1" s="23"/>
    </row>
    <row r="2" spans="1:10" ht="18.600000000000001" customHeight="1">
      <c r="A2" s="444">
        <f>'1-Front Page'!A2:L2</f>
        <v>0</v>
      </c>
      <c r="B2" s="445"/>
      <c r="C2" s="445"/>
      <c r="D2" s="445"/>
      <c r="E2" s="445"/>
      <c r="F2" s="445"/>
      <c r="G2" s="445"/>
      <c r="H2" s="445"/>
      <c r="I2" s="446"/>
      <c r="J2" s="25"/>
    </row>
    <row r="3" spans="1:10" ht="26.25" customHeight="1" thickBot="1">
      <c r="A3" s="447" t="s">
        <v>133</v>
      </c>
      <c r="B3" s="448"/>
      <c r="C3" s="448"/>
      <c r="D3" s="448"/>
      <c r="E3" s="448"/>
      <c r="F3" s="448"/>
      <c r="G3" s="448"/>
      <c r="H3" s="448"/>
      <c r="I3" s="449"/>
      <c r="J3" s="25"/>
    </row>
    <row r="4" spans="1:10" ht="26.25" customHeight="1" thickTop="1">
      <c r="A4" s="450"/>
      <c r="B4" s="356"/>
      <c r="C4" s="356"/>
      <c r="D4" s="356"/>
      <c r="E4" s="356"/>
      <c r="F4" s="356"/>
      <c r="G4" s="356"/>
      <c r="H4" s="356"/>
      <c r="I4" s="451"/>
    </row>
    <row r="5" spans="1:10" ht="20.100000000000001" customHeight="1">
      <c r="A5" s="452" t="s">
        <v>150</v>
      </c>
      <c r="B5" s="453"/>
      <c r="C5" s="453"/>
      <c r="D5" s="453"/>
      <c r="E5" s="453"/>
      <c r="F5" s="453"/>
      <c r="G5" s="453"/>
      <c r="H5" s="453"/>
      <c r="I5" s="454"/>
    </row>
    <row r="6" spans="1:10" ht="9" customHeight="1">
      <c r="A6" s="450"/>
      <c r="B6" s="356"/>
      <c r="C6" s="356"/>
      <c r="D6" s="356"/>
      <c r="E6" s="356"/>
      <c r="F6" s="356"/>
      <c r="G6" s="356"/>
      <c r="H6" s="356"/>
      <c r="I6" s="451"/>
    </row>
    <row r="7" spans="1:10" s="30" customFormat="1" ht="37.5" customHeight="1">
      <c r="A7" s="455" t="s">
        <v>149</v>
      </c>
      <c r="B7" s="456"/>
      <c r="C7" s="456"/>
      <c r="D7" s="456"/>
      <c r="E7" s="456"/>
      <c r="F7" s="62" t="s">
        <v>151</v>
      </c>
      <c r="G7" s="62" t="s">
        <v>198</v>
      </c>
      <c r="H7" s="457" t="s">
        <v>152</v>
      </c>
      <c r="I7" s="458"/>
      <c r="J7" s="29"/>
    </row>
    <row r="8" spans="1:10" ht="27" customHeight="1">
      <c r="A8" s="53" t="s">
        <v>14</v>
      </c>
      <c r="B8" s="459"/>
      <c r="C8" s="459"/>
      <c r="D8" s="459"/>
      <c r="E8" s="460"/>
      <c r="F8" s="54"/>
      <c r="G8" s="55"/>
      <c r="H8" s="461"/>
      <c r="I8" s="462"/>
    </row>
    <row r="9" spans="1:10" ht="27" customHeight="1">
      <c r="A9" s="56" t="s">
        <v>15</v>
      </c>
      <c r="B9" s="439"/>
      <c r="C9" s="439"/>
      <c r="D9" s="439"/>
      <c r="E9" s="440"/>
      <c r="F9" s="57"/>
      <c r="G9" s="58"/>
      <c r="H9" s="437"/>
      <c r="I9" s="438"/>
    </row>
    <row r="10" spans="1:10" ht="27" customHeight="1">
      <c r="A10" s="56" t="s">
        <v>16</v>
      </c>
      <c r="B10" s="439"/>
      <c r="C10" s="439"/>
      <c r="D10" s="439"/>
      <c r="E10" s="440"/>
      <c r="F10" s="57"/>
      <c r="G10" s="58"/>
      <c r="H10" s="437"/>
      <c r="I10" s="438"/>
    </row>
    <row r="11" spans="1:10" ht="27" customHeight="1">
      <c r="A11" s="56" t="s">
        <v>17</v>
      </c>
      <c r="B11" s="439"/>
      <c r="C11" s="439"/>
      <c r="D11" s="439"/>
      <c r="E11" s="440"/>
      <c r="F11" s="57"/>
      <c r="G11" s="58"/>
      <c r="H11" s="437"/>
      <c r="I11" s="438"/>
    </row>
    <row r="12" spans="1:10" ht="27" customHeight="1">
      <c r="A12" s="56" t="s">
        <v>18</v>
      </c>
      <c r="B12" s="439"/>
      <c r="C12" s="439"/>
      <c r="D12" s="439"/>
      <c r="E12" s="440"/>
      <c r="F12" s="57"/>
      <c r="G12" s="58"/>
      <c r="H12" s="437"/>
      <c r="I12" s="438"/>
    </row>
    <row r="13" spans="1:10" ht="27" customHeight="1">
      <c r="A13" s="56" t="s">
        <v>19</v>
      </c>
      <c r="B13" s="439"/>
      <c r="C13" s="439"/>
      <c r="D13" s="439"/>
      <c r="E13" s="440"/>
      <c r="F13" s="57"/>
      <c r="G13" s="58"/>
      <c r="H13" s="437"/>
      <c r="I13" s="438"/>
    </row>
    <row r="14" spans="1:10" ht="27" customHeight="1">
      <c r="A14" s="56" t="s">
        <v>134</v>
      </c>
      <c r="B14" s="439"/>
      <c r="C14" s="439"/>
      <c r="D14" s="439"/>
      <c r="E14" s="440"/>
      <c r="F14" s="57"/>
      <c r="G14" s="58"/>
      <c r="H14" s="437"/>
      <c r="I14" s="438"/>
    </row>
    <row r="15" spans="1:10" ht="27" customHeight="1">
      <c r="A15" s="56" t="s">
        <v>135</v>
      </c>
      <c r="B15" s="439"/>
      <c r="C15" s="439"/>
      <c r="D15" s="439"/>
      <c r="E15" s="440"/>
      <c r="F15" s="57"/>
      <c r="G15" s="58"/>
      <c r="H15" s="437"/>
      <c r="I15" s="438"/>
    </row>
    <row r="16" spans="1:10" ht="27" customHeight="1">
      <c r="A16" s="56" t="s">
        <v>136</v>
      </c>
      <c r="B16" s="439"/>
      <c r="C16" s="439"/>
      <c r="D16" s="439"/>
      <c r="E16" s="440"/>
      <c r="F16" s="57"/>
      <c r="G16" s="58"/>
      <c r="H16" s="437"/>
      <c r="I16" s="438"/>
    </row>
    <row r="17" spans="1:9" ht="27" customHeight="1">
      <c r="A17" s="56" t="s">
        <v>137</v>
      </c>
      <c r="B17" s="439"/>
      <c r="C17" s="439"/>
      <c r="D17" s="439"/>
      <c r="E17" s="440"/>
      <c r="F17" s="57"/>
      <c r="G17" s="58"/>
      <c r="H17" s="437"/>
      <c r="I17" s="438"/>
    </row>
    <row r="18" spans="1:9" ht="27" customHeight="1">
      <c r="A18" s="56" t="s">
        <v>138</v>
      </c>
      <c r="B18" s="439"/>
      <c r="C18" s="439"/>
      <c r="D18" s="439"/>
      <c r="E18" s="440"/>
      <c r="F18" s="57"/>
      <c r="G18" s="58"/>
      <c r="H18" s="437"/>
      <c r="I18" s="438"/>
    </row>
    <row r="19" spans="1:9" ht="27" customHeight="1">
      <c r="A19" s="56" t="s">
        <v>139</v>
      </c>
      <c r="B19" s="439"/>
      <c r="C19" s="439"/>
      <c r="D19" s="439"/>
      <c r="E19" s="440"/>
      <c r="F19" s="57"/>
      <c r="G19" s="58"/>
      <c r="H19" s="437"/>
      <c r="I19" s="438"/>
    </row>
    <row r="20" spans="1:9" ht="27" customHeight="1">
      <c r="A20" s="56" t="s">
        <v>140</v>
      </c>
      <c r="B20" s="439"/>
      <c r="C20" s="439"/>
      <c r="D20" s="439"/>
      <c r="E20" s="440"/>
      <c r="F20" s="57"/>
      <c r="G20" s="58"/>
      <c r="H20" s="437"/>
      <c r="I20" s="438"/>
    </row>
    <row r="21" spans="1:9" ht="27" customHeight="1">
      <c r="A21" s="56" t="s">
        <v>141</v>
      </c>
      <c r="B21" s="439"/>
      <c r="C21" s="439"/>
      <c r="D21" s="439"/>
      <c r="E21" s="440"/>
      <c r="F21" s="57"/>
      <c r="G21" s="58"/>
      <c r="H21" s="437"/>
      <c r="I21" s="438"/>
    </row>
    <row r="22" spans="1:9" ht="27" customHeight="1">
      <c r="A22" s="56" t="s">
        <v>142</v>
      </c>
      <c r="B22" s="439"/>
      <c r="C22" s="439"/>
      <c r="D22" s="439"/>
      <c r="E22" s="440"/>
      <c r="F22" s="59"/>
      <c r="G22" s="60"/>
      <c r="H22" s="437"/>
      <c r="I22" s="438"/>
    </row>
    <row r="23" spans="1:9" ht="27" customHeight="1">
      <c r="A23" s="56" t="s">
        <v>143</v>
      </c>
      <c r="B23" s="439"/>
      <c r="C23" s="439"/>
      <c r="D23" s="439"/>
      <c r="E23" s="440"/>
      <c r="F23" s="59"/>
      <c r="G23" s="60"/>
      <c r="H23" s="437"/>
      <c r="I23" s="438"/>
    </row>
    <row r="24" spans="1:9" ht="27" customHeight="1">
      <c r="A24" s="56" t="s">
        <v>144</v>
      </c>
      <c r="B24" s="439"/>
      <c r="C24" s="439"/>
      <c r="D24" s="439"/>
      <c r="E24" s="440"/>
      <c r="F24" s="59"/>
      <c r="G24" s="60"/>
      <c r="H24" s="437"/>
      <c r="I24" s="438"/>
    </row>
    <row r="25" spans="1:9" ht="27" customHeight="1">
      <c r="A25" s="56" t="s">
        <v>145</v>
      </c>
      <c r="B25" s="439"/>
      <c r="C25" s="439"/>
      <c r="D25" s="439"/>
      <c r="E25" s="440"/>
      <c r="F25" s="59"/>
      <c r="G25" s="60"/>
      <c r="H25" s="437"/>
      <c r="I25" s="438"/>
    </row>
    <row r="26" spans="1:9" ht="27" customHeight="1">
      <c r="A26" s="56" t="s">
        <v>146</v>
      </c>
      <c r="B26" s="439"/>
      <c r="C26" s="439"/>
      <c r="D26" s="439"/>
      <c r="E26" s="440"/>
      <c r="F26" s="59"/>
      <c r="G26" s="60"/>
      <c r="H26" s="437"/>
      <c r="I26" s="438"/>
    </row>
    <row r="27" spans="1:9" s="30" customFormat="1" ht="27" customHeight="1" thickBot="1">
      <c r="A27" s="61" t="s">
        <v>147</v>
      </c>
      <c r="B27" s="463" t="s">
        <v>285</v>
      </c>
      <c r="C27" s="463"/>
      <c r="D27" s="463"/>
      <c r="E27" s="464"/>
      <c r="F27" s="258"/>
      <c r="G27" s="259"/>
      <c r="H27" s="465">
        <f>SUM(H8:I26)</f>
        <v>0</v>
      </c>
      <c r="I27" s="466"/>
    </row>
    <row r="28" spans="1:9" ht="20.100000000000001" customHeight="1">
      <c r="A28" s="35"/>
      <c r="B28" s="35"/>
      <c r="C28" s="35"/>
      <c r="D28" s="35"/>
      <c r="E28" s="35"/>
      <c r="F28" s="35"/>
      <c r="G28" s="35"/>
      <c r="H28" s="35"/>
      <c r="I28" s="35"/>
    </row>
  </sheetData>
  <sheetProtection algorithmName="SHA-512" hashValue="4uuO5lg+cSA4Plg3cBkRIfhjK5EKJNdr7grTSji6q26VDOWvbJ6FKsqnDjZXeq4lAqhKkBMiuNSrWDmuNYixiw==" saltValue="FeTI4QzFRAh1y1GQ5KTfFw==" spinCount="100000" sheet="1" objects="1" scenarios="1" selectLockedCells="1"/>
  <mergeCells count="48">
    <mergeCell ref="B9:E9"/>
    <mergeCell ref="H9:I9"/>
    <mergeCell ref="B27:E27"/>
    <mergeCell ref="H27:I27"/>
    <mergeCell ref="B10:E10"/>
    <mergeCell ref="H10:I10"/>
    <mergeCell ref="B11:E11"/>
    <mergeCell ref="H11:I11"/>
    <mergeCell ref="B12:E12"/>
    <mergeCell ref="H12:I12"/>
    <mergeCell ref="B13:E13"/>
    <mergeCell ref="B14:E14"/>
    <mergeCell ref="B25:E25"/>
    <mergeCell ref="B26:E26"/>
    <mergeCell ref="B15:E15"/>
    <mergeCell ref="B16:E16"/>
    <mergeCell ref="A6:I6"/>
    <mergeCell ref="A7:E7"/>
    <mergeCell ref="H7:I7"/>
    <mergeCell ref="B8:E8"/>
    <mergeCell ref="H8:I8"/>
    <mergeCell ref="A1:I1"/>
    <mergeCell ref="A2:I2"/>
    <mergeCell ref="A3:I3"/>
    <mergeCell ref="A4:I4"/>
    <mergeCell ref="A5:I5"/>
    <mergeCell ref="B22:E22"/>
    <mergeCell ref="B23:E23"/>
    <mergeCell ref="B24:E24"/>
    <mergeCell ref="H13:I13"/>
    <mergeCell ref="H14:I14"/>
    <mergeCell ref="H15:I15"/>
    <mergeCell ref="H16:I16"/>
    <mergeCell ref="H17:I17"/>
    <mergeCell ref="H24:I24"/>
    <mergeCell ref="B17:E17"/>
    <mergeCell ref="B18:E18"/>
    <mergeCell ref="B19:E19"/>
    <mergeCell ref="B21:E21"/>
    <mergeCell ref="B20:E20"/>
    <mergeCell ref="H25:I25"/>
    <mergeCell ref="H26:I26"/>
    <mergeCell ref="H18:I18"/>
    <mergeCell ref="H19:I19"/>
    <mergeCell ref="H20:I20"/>
    <mergeCell ref="H21:I21"/>
    <mergeCell ref="H22:I22"/>
    <mergeCell ref="H23:I23"/>
  </mergeCells>
  <printOptions horizontalCentered="1"/>
  <pageMargins left="0.11811023622047245" right="0.11811023622047245" top="0.6692913385826772" bottom="0" header="0.51181102362204722" footer="0.51181102362204722"/>
  <pageSetup scale="80" orientation="portrait" r:id="rId1"/>
  <headerFooter alignWithMargins="0">
    <oddFooter>&amp;R2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J67"/>
  <sheetViews>
    <sheetView zoomScaleNormal="100" workbookViewId="0">
      <selection activeCell="G6" sqref="G6"/>
    </sheetView>
  </sheetViews>
  <sheetFormatPr baseColWidth="10" defaultColWidth="11.44140625" defaultRowHeight="13.2"/>
  <cols>
    <col min="1" max="1" width="4.6640625" style="117" customWidth="1"/>
    <col min="2" max="2" width="0.88671875" style="63" customWidth="1"/>
    <col min="3" max="3" width="2.109375" style="63" customWidth="1"/>
    <col min="4" max="4" width="5.6640625" style="63" customWidth="1"/>
    <col min="5" max="5" width="56.6640625" style="63" customWidth="1"/>
    <col min="6" max="6" width="0.88671875" style="74" customWidth="1"/>
    <col min="7" max="7" width="17.88671875" style="596" customWidth="1"/>
    <col min="8" max="8" width="1.44140625" style="118" customWidth="1"/>
    <col min="9" max="9" width="17.88671875" style="596" customWidth="1"/>
    <col min="10" max="10" width="0.6640625" style="118" customWidth="1"/>
    <col min="11" max="16384" width="11.44140625" style="63"/>
  </cols>
  <sheetData>
    <row r="1" spans="1:10">
      <c r="A1" s="441" t="str">
        <f>'1-Front Page'!A1:L1</f>
        <v>THE FABRIQUE OF THE PARISH OF</v>
      </c>
      <c r="B1" s="442"/>
      <c r="C1" s="442"/>
      <c r="D1" s="442"/>
      <c r="E1" s="442"/>
      <c r="F1" s="442"/>
      <c r="G1" s="442"/>
      <c r="H1" s="442"/>
      <c r="I1" s="442"/>
      <c r="J1" s="443"/>
    </row>
    <row r="2" spans="1:10" ht="22.5" customHeight="1">
      <c r="A2" s="467">
        <f>'1-Front Page'!A2:L2</f>
        <v>0</v>
      </c>
      <c r="B2" s="468"/>
      <c r="C2" s="468"/>
      <c r="D2" s="468"/>
      <c r="E2" s="468"/>
      <c r="F2" s="468"/>
      <c r="G2" s="468"/>
      <c r="H2" s="468"/>
      <c r="I2" s="468"/>
      <c r="J2" s="469"/>
    </row>
    <row r="3" spans="1:10" ht="18.75" customHeight="1" thickBot="1">
      <c r="A3" s="470" t="s">
        <v>28</v>
      </c>
      <c r="B3" s="471"/>
      <c r="C3" s="471"/>
      <c r="D3" s="471"/>
      <c r="E3" s="471"/>
      <c r="F3" s="471"/>
      <c r="G3" s="471"/>
      <c r="H3" s="471"/>
      <c r="I3" s="471"/>
      <c r="J3" s="472"/>
    </row>
    <row r="4" spans="1:10" ht="16.5" customHeight="1" thickTop="1">
      <c r="A4" s="64"/>
      <c r="B4" s="65"/>
      <c r="C4" s="66"/>
      <c r="D4" s="66"/>
      <c r="E4" s="67"/>
      <c r="F4" s="68"/>
      <c r="G4" s="599">
        <f>+'1-Front Page'!G4</f>
        <v>2024</v>
      </c>
      <c r="H4" s="256"/>
      <c r="I4" s="599">
        <f>+'1-Front Page'!G4-1</f>
        <v>2023</v>
      </c>
      <c r="J4" s="69"/>
    </row>
    <row r="5" spans="1:10" ht="16.5" customHeight="1">
      <c r="A5" s="70"/>
      <c r="B5" s="71"/>
      <c r="C5" s="29" t="s">
        <v>29</v>
      </c>
      <c r="D5" s="72"/>
      <c r="E5" s="73"/>
      <c r="G5" s="600"/>
      <c r="H5" s="601"/>
      <c r="I5" s="602"/>
      <c r="J5" s="76"/>
    </row>
    <row r="6" spans="1:10" ht="16.5" customHeight="1">
      <c r="A6" s="70">
        <v>401</v>
      </c>
      <c r="B6" s="77"/>
      <c r="C6" s="74"/>
      <c r="D6" s="74" t="s">
        <v>30</v>
      </c>
      <c r="E6" s="73"/>
      <c r="G6" s="576"/>
      <c r="H6" s="78"/>
      <c r="I6" s="576"/>
      <c r="J6" s="79"/>
    </row>
    <row r="7" spans="1:10" ht="16.5" customHeight="1">
      <c r="A7" s="70">
        <v>402</v>
      </c>
      <c r="B7" s="77"/>
      <c r="C7" s="74"/>
      <c r="D7" s="74" t="s">
        <v>31</v>
      </c>
      <c r="E7" s="73"/>
      <c r="G7" s="577"/>
      <c r="H7" s="78"/>
      <c r="I7" s="577"/>
      <c r="J7" s="79"/>
    </row>
    <row r="8" spans="1:10" ht="16.5" customHeight="1">
      <c r="A8" s="70">
        <v>403</v>
      </c>
      <c r="B8" s="77"/>
      <c r="C8" s="74"/>
      <c r="D8" s="74" t="s">
        <v>32</v>
      </c>
      <c r="E8" s="73"/>
      <c r="G8" s="577"/>
      <c r="H8" s="78"/>
      <c r="I8" s="577"/>
      <c r="J8" s="79"/>
    </row>
    <row r="9" spans="1:10" ht="16.5" customHeight="1">
      <c r="A9" s="70">
        <v>404</v>
      </c>
      <c r="B9" s="77"/>
      <c r="C9" s="74"/>
      <c r="D9" s="80" t="s">
        <v>153</v>
      </c>
      <c r="E9" s="73"/>
      <c r="G9" s="577"/>
      <c r="H9" s="78"/>
      <c r="I9" s="577"/>
      <c r="J9" s="79"/>
    </row>
    <row r="10" spans="1:10" ht="16.5" customHeight="1">
      <c r="A10" s="70">
        <v>406</v>
      </c>
      <c r="B10" s="77"/>
      <c r="C10" s="74"/>
      <c r="D10" s="74" t="s">
        <v>105</v>
      </c>
      <c r="E10" s="73"/>
      <c r="G10" s="577"/>
      <c r="H10" s="78"/>
      <c r="I10" s="577"/>
      <c r="J10" s="79"/>
    </row>
    <row r="11" spans="1:10" ht="16.5" customHeight="1">
      <c r="A11" s="70">
        <v>407</v>
      </c>
      <c r="B11" s="77"/>
      <c r="C11" s="74"/>
      <c r="D11" s="74" t="s">
        <v>33</v>
      </c>
      <c r="E11" s="73"/>
      <c r="G11" s="577"/>
      <c r="H11" s="78"/>
      <c r="I11" s="577"/>
      <c r="J11" s="79"/>
    </row>
    <row r="12" spans="1:10" ht="16.5" customHeight="1">
      <c r="A12" s="70">
        <v>408</v>
      </c>
      <c r="B12" s="77"/>
      <c r="C12" s="74"/>
      <c r="D12" s="74" t="s">
        <v>34</v>
      </c>
      <c r="E12" s="73"/>
      <c r="G12" s="577"/>
      <c r="H12" s="78"/>
      <c r="I12" s="577"/>
      <c r="J12" s="79"/>
    </row>
    <row r="13" spans="1:10" ht="16.5" customHeight="1">
      <c r="A13" s="70">
        <v>409</v>
      </c>
      <c r="B13" s="77"/>
      <c r="C13" s="74"/>
      <c r="D13" s="74" t="s">
        <v>35</v>
      </c>
      <c r="E13" s="73"/>
      <c r="G13" s="577"/>
      <c r="H13" s="78"/>
      <c r="I13" s="577"/>
      <c r="J13" s="79"/>
    </row>
    <row r="14" spans="1:10" ht="16.5" customHeight="1">
      <c r="A14" s="70"/>
      <c r="B14" s="77"/>
      <c r="C14" s="74"/>
      <c r="D14" s="74" t="s">
        <v>36</v>
      </c>
      <c r="E14" s="73"/>
      <c r="G14" s="578"/>
      <c r="H14" s="81"/>
      <c r="I14" s="577"/>
      <c r="J14" s="82"/>
    </row>
    <row r="15" spans="1:10" ht="16.5" customHeight="1">
      <c r="A15" s="70">
        <v>410</v>
      </c>
      <c r="B15" s="77"/>
      <c r="C15" s="74"/>
      <c r="D15" s="74" t="s">
        <v>2</v>
      </c>
      <c r="E15" s="73" t="s">
        <v>37</v>
      </c>
      <c r="G15" s="577"/>
      <c r="H15" s="78"/>
      <c r="I15" s="577"/>
      <c r="J15" s="79"/>
    </row>
    <row r="16" spans="1:10" ht="16.5" customHeight="1">
      <c r="A16" s="70">
        <v>411</v>
      </c>
      <c r="B16" s="77"/>
      <c r="C16" s="74"/>
      <c r="D16" s="74" t="s">
        <v>3</v>
      </c>
      <c r="E16" s="73" t="s">
        <v>38</v>
      </c>
      <c r="G16" s="577"/>
      <c r="H16" s="78"/>
      <c r="I16" s="577"/>
      <c r="J16" s="79"/>
    </row>
    <row r="17" spans="1:10" ht="16.5" customHeight="1">
      <c r="A17" s="70">
        <v>412</v>
      </c>
      <c r="B17" s="77"/>
      <c r="C17" s="74"/>
      <c r="D17" s="74" t="s">
        <v>4</v>
      </c>
      <c r="E17" s="73" t="s">
        <v>39</v>
      </c>
      <c r="G17" s="577"/>
      <c r="H17" s="78"/>
      <c r="I17" s="577"/>
      <c r="J17" s="79"/>
    </row>
    <row r="18" spans="1:10" ht="16.5" customHeight="1">
      <c r="A18" s="70">
        <v>413</v>
      </c>
      <c r="B18" s="77"/>
      <c r="C18" s="74"/>
      <c r="D18" s="74" t="s">
        <v>5</v>
      </c>
      <c r="E18" s="73" t="s">
        <v>40</v>
      </c>
      <c r="G18" s="577"/>
      <c r="H18" s="78"/>
      <c r="I18" s="577"/>
      <c r="J18" s="79"/>
    </row>
    <row r="19" spans="1:10" ht="16.5" customHeight="1">
      <c r="A19" s="70">
        <v>414</v>
      </c>
      <c r="B19" s="77"/>
      <c r="C19" s="74"/>
      <c r="D19" s="74" t="s">
        <v>6</v>
      </c>
      <c r="E19" s="73" t="s">
        <v>41</v>
      </c>
      <c r="G19" s="577"/>
      <c r="H19" s="78"/>
      <c r="I19" s="577"/>
      <c r="J19" s="79"/>
    </row>
    <row r="20" spans="1:10" ht="16.5" customHeight="1">
      <c r="A20" s="70">
        <v>415</v>
      </c>
      <c r="B20" s="77"/>
      <c r="C20" s="74"/>
      <c r="D20" s="74" t="s">
        <v>199</v>
      </c>
      <c r="E20" s="73"/>
      <c r="G20" s="579"/>
      <c r="H20" s="83"/>
      <c r="I20" s="590"/>
      <c r="J20" s="84"/>
    </row>
    <row r="21" spans="1:10" ht="3" customHeight="1">
      <c r="A21" s="70"/>
      <c r="B21" s="77"/>
      <c r="C21" s="74"/>
      <c r="D21" s="74"/>
      <c r="E21" s="73"/>
      <c r="G21" s="580"/>
      <c r="H21" s="75"/>
      <c r="I21" s="580"/>
      <c r="J21" s="76"/>
    </row>
    <row r="22" spans="1:10" ht="16.5" customHeight="1">
      <c r="A22" s="70"/>
      <c r="B22" s="77"/>
      <c r="C22" s="74"/>
      <c r="D22" s="74"/>
      <c r="E22" s="73"/>
      <c r="G22" s="581">
        <f>SUM(G6:G20)</f>
        <v>0</v>
      </c>
      <c r="H22" s="75"/>
      <c r="I22" s="581">
        <f>SUM(I6:I20)</f>
        <v>0</v>
      </c>
      <c r="J22" s="85"/>
    </row>
    <row r="23" spans="1:10" ht="16.5" customHeight="1">
      <c r="A23" s="70"/>
      <c r="B23" s="77"/>
      <c r="C23" s="30" t="s">
        <v>47</v>
      </c>
      <c r="D23" s="74"/>
      <c r="E23" s="73"/>
      <c r="G23" s="582"/>
      <c r="H23" s="75"/>
      <c r="I23" s="580"/>
      <c r="J23" s="76"/>
    </row>
    <row r="24" spans="1:10" ht="16.5" customHeight="1">
      <c r="A24" s="70">
        <v>421</v>
      </c>
      <c r="B24" s="77"/>
      <c r="C24" s="74"/>
      <c r="D24" s="74" t="s">
        <v>42</v>
      </c>
      <c r="E24" s="73"/>
      <c r="G24" s="576"/>
      <c r="H24" s="254"/>
      <c r="I24" s="576"/>
      <c r="J24" s="79"/>
    </row>
    <row r="25" spans="1:10" ht="16.5" customHeight="1">
      <c r="A25" s="70">
        <v>422</v>
      </c>
      <c r="B25" s="77"/>
      <c r="C25" s="74"/>
      <c r="D25" s="74" t="s">
        <v>43</v>
      </c>
      <c r="E25" s="73"/>
      <c r="G25" s="577"/>
      <c r="H25" s="254"/>
      <c r="I25" s="577"/>
      <c r="J25" s="79"/>
    </row>
    <row r="26" spans="1:10" ht="16.5" customHeight="1">
      <c r="A26" s="70">
        <v>423</v>
      </c>
      <c r="B26" s="77"/>
      <c r="C26" s="74"/>
      <c r="D26" s="74" t="s">
        <v>200</v>
      </c>
      <c r="E26" s="73"/>
      <c r="G26" s="579"/>
      <c r="H26" s="255"/>
      <c r="I26" s="579"/>
      <c r="J26" s="86"/>
    </row>
    <row r="27" spans="1:10" ht="3" customHeight="1">
      <c r="A27" s="70"/>
      <c r="B27" s="77"/>
      <c r="C27" s="74"/>
      <c r="D27" s="74"/>
      <c r="E27" s="73"/>
      <c r="G27" s="583"/>
      <c r="H27" s="75"/>
      <c r="I27" s="580"/>
      <c r="J27" s="76"/>
    </row>
    <row r="28" spans="1:10" ht="16.5" customHeight="1">
      <c r="A28" s="70"/>
      <c r="B28" s="77"/>
      <c r="C28" s="74"/>
      <c r="D28" s="74"/>
      <c r="E28" s="73"/>
      <c r="G28" s="581">
        <f>SUM(G24:G26)</f>
        <v>0</v>
      </c>
      <c r="H28" s="75"/>
      <c r="I28" s="581">
        <f>SUM(I24:I26)</f>
        <v>0</v>
      </c>
      <c r="J28" s="85"/>
    </row>
    <row r="29" spans="1:10" ht="16.5" customHeight="1">
      <c r="A29" s="70"/>
      <c r="B29" s="77"/>
      <c r="C29" s="30" t="s">
        <v>154</v>
      </c>
      <c r="D29" s="74"/>
      <c r="E29" s="73"/>
      <c r="G29" s="582"/>
      <c r="H29" s="75"/>
      <c r="I29" s="580"/>
      <c r="J29" s="76"/>
    </row>
    <row r="30" spans="1:10" ht="16.5" customHeight="1">
      <c r="A30" s="70">
        <v>431</v>
      </c>
      <c r="B30" s="77"/>
      <c r="C30" s="74"/>
      <c r="D30" s="74" t="s">
        <v>7</v>
      </c>
      <c r="E30" s="73"/>
      <c r="G30" s="576"/>
      <c r="H30" s="78"/>
      <c r="I30" s="576"/>
      <c r="J30" s="79"/>
    </row>
    <row r="31" spans="1:10" ht="16.5" customHeight="1">
      <c r="A31" s="70">
        <v>432</v>
      </c>
      <c r="B31" s="77"/>
      <c r="C31" s="74"/>
      <c r="D31" s="74" t="s">
        <v>8</v>
      </c>
      <c r="E31" s="73"/>
      <c r="G31" s="577"/>
      <c r="H31" s="78"/>
      <c r="I31" s="577"/>
      <c r="J31" s="79"/>
    </row>
    <row r="32" spans="1:10" ht="16.5" customHeight="1">
      <c r="A32" s="70">
        <v>433</v>
      </c>
      <c r="B32" s="77"/>
      <c r="C32" s="74"/>
      <c r="D32" s="74" t="s">
        <v>44</v>
      </c>
      <c r="E32" s="73"/>
      <c r="G32" s="577"/>
      <c r="H32" s="78"/>
      <c r="I32" s="577"/>
      <c r="J32" s="79"/>
    </row>
    <row r="33" spans="1:10" ht="16.5" customHeight="1">
      <c r="A33" s="70">
        <v>434</v>
      </c>
      <c r="B33" s="77"/>
      <c r="C33" s="74"/>
      <c r="D33" s="74" t="s">
        <v>45</v>
      </c>
      <c r="E33" s="87" t="s">
        <v>112</v>
      </c>
      <c r="F33" s="88"/>
      <c r="G33" s="579"/>
      <c r="H33" s="83"/>
      <c r="I33" s="579"/>
      <c r="J33" s="86"/>
    </row>
    <row r="34" spans="1:10" ht="3" customHeight="1">
      <c r="A34" s="70"/>
      <c r="B34" s="77"/>
      <c r="C34" s="74"/>
      <c r="D34" s="74"/>
      <c r="E34" s="73"/>
      <c r="G34" s="583"/>
      <c r="H34" s="75"/>
      <c r="I34" s="580"/>
      <c r="J34" s="76"/>
    </row>
    <row r="35" spans="1:10" ht="16.5" customHeight="1">
      <c r="A35" s="70"/>
      <c r="B35" s="77"/>
      <c r="C35" s="74"/>
      <c r="D35" s="74"/>
      <c r="E35" s="73"/>
      <c r="G35" s="581">
        <f>SUM(G30:G33)</f>
        <v>0</v>
      </c>
      <c r="H35" s="75"/>
      <c r="I35" s="581">
        <f>SUM(I30:I33)</f>
        <v>0</v>
      </c>
      <c r="J35" s="85"/>
    </row>
    <row r="36" spans="1:10" ht="16.5" customHeight="1">
      <c r="A36" s="70"/>
      <c r="B36" s="77"/>
      <c r="C36" s="30" t="s">
        <v>48</v>
      </c>
      <c r="D36" s="74"/>
      <c r="E36" s="73"/>
      <c r="G36" s="582"/>
      <c r="H36" s="74"/>
      <c r="I36" s="580"/>
      <c r="J36" s="89"/>
    </row>
    <row r="37" spans="1:10" ht="16.5" customHeight="1">
      <c r="A37" s="70">
        <v>441</v>
      </c>
      <c r="B37" s="77"/>
      <c r="C37" s="74" t="s">
        <v>9</v>
      </c>
      <c r="D37" s="74" t="s">
        <v>46</v>
      </c>
      <c r="E37" s="73"/>
      <c r="G37" s="576"/>
      <c r="H37" s="83"/>
      <c r="I37" s="576"/>
      <c r="J37" s="84"/>
    </row>
    <row r="38" spans="1:10" ht="16.5" customHeight="1">
      <c r="A38" s="70">
        <v>442</v>
      </c>
      <c r="B38" s="77"/>
      <c r="C38" s="74"/>
      <c r="D38" s="80" t="s">
        <v>155</v>
      </c>
      <c r="E38" s="73"/>
      <c r="G38" s="579"/>
      <c r="H38" s="83"/>
      <c r="I38" s="579"/>
      <c r="J38" s="90"/>
    </row>
    <row r="39" spans="1:10" ht="3" customHeight="1">
      <c r="A39" s="70"/>
      <c r="B39" s="77"/>
      <c r="C39" s="74"/>
      <c r="D39" s="74"/>
      <c r="E39" s="73"/>
      <c r="G39" s="583"/>
      <c r="H39" s="75"/>
      <c r="I39" s="580"/>
      <c r="J39" s="76"/>
    </row>
    <row r="40" spans="1:10" ht="16.5" customHeight="1">
      <c r="A40" s="70"/>
      <c r="B40" s="77"/>
      <c r="C40" s="74"/>
      <c r="D40" s="74"/>
      <c r="E40" s="73"/>
      <c r="G40" s="581">
        <f>SUM(G37:G38)</f>
        <v>0</v>
      </c>
      <c r="H40" s="75"/>
      <c r="I40" s="581">
        <f>SUM(I37:I38)</f>
        <v>0</v>
      </c>
      <c r="J40" s="85"/>
    </row>
    <row r="41" spans="1:10" ht="16.5" customHeight="1">
      <c r="A41" s="70"/>
      <c r="B41" s="77"/>
      <c r="C41" s="30" t="s">
        <v>49</v>
      </c>
      <c r="D41" s="74"/>
      <c r="E41" s="73"/>
      <c r="G41" s="582"/>
      <c r="H41" s="75"/>
      <c r="I41" s="580"/>
      <c r="J41" s="76"/>
    </row>
    <row r="42" spans="1:10" ht="16.5" customHeight="1">
      <c r="A42" s="91">
        <v>459</v>
      </c>
      <c r="B42" s="92"/>
      <c r="C42" s="93"/>
      <c r="D42" s="20" t="s">
        <v>213</v>
      </c>
      <c r="E42" s="94"/>
      <c r="F42" s="93"/>
      <c r="G42" s="584">
        <f>-('6-Dedicated Donations Summary'!$J$29)</f>
        <v>0</v>
      </c>
      <c r="H42" s="75"/>
      <c r="I42" s="597"/>
      <c r="J42" s="79"/>
    </row>
    <row r="43" spans="1:10" ht="16.5" customHeight="1">
      <c r="A43" s="70">
        <v>460</v>
      </c>
      <c r="B43" s="77"/>
      <c r="C43" s="74"/>
      <c r="D43" s="80" t="s">
        <v>227</v>
      </c>
      <c r="E43" s="73"/>
      <c r="G43" s="577"/>
      <c r="H43" s="78"/>
      <c r="I43" s="577"/>
      <c r="J43" s="79"/>
    </row>
    <row r="44" spans="1:10" ht="16.5" customHeight="1">
      <c r="A44" s="70">
        <v>461</v>
      </c>
      <c r="B44" s="77"/>
      <c r="C44" s="74"/>
      <c r="D44" s="74" t="s">
        <v>156</v>
      </c>
      <c r="E44" s="73"/>
      <c r="G44" s="577"/>
      <c r="H44" s="78"/>
      <c r="I44" s="577"/>
      <c r="J44" s="79"/>
    </row>
    <row r="45" spans="1:10" ht="16.5" customHeight="1">
      <c r="A45" s="70">
        <v>462</v>
      </c>
      <c r="B45" s="77"/>
      <c r="C45" s="74"/>
      <c r="D45" s="74" t="s">
        <v>50</v>
      </c>
      <c r="E45" s="73"/>
      <c r="G45" s="577"/>
      <c r="H45" s="78"/>
      <c r="I45" s="577"/>
      <c r="J45" s="79"/>
    </row>
    <row r="46" spans="1:10" ht="16.5" customHeight="1">
      <c r="A46" s="70"/>
      <c r="B46" s="77"/>
      <c r="C46" s="74"/>
      <c r="D46" s="74"/>
      <c r="E46" s="73" t="s">
        <v>51</v>
      </c>
      <c r="G46" s="585"/>
      <c r="H46" s="75"/>
      <c r="I46" s="585"/>
      <c r="J46" s="82"/>
    </row>
    <row r="47" spans="1:10" ht="16.5" customHeight="1">
      <c r="A47" s="91">
        <v>463</v>
      </c>
      <c r="B47" s="92"/>
      <c r="C47" s="93"/>
      <c r="D47" s="95" t="s">
        <v>157</v>
      </c>
      <c r="E47" s="96"/>
      <c r="F47" s="97"/>
      <c r="G47" s="586"/>
      <c r="H47" s="75"/>
      <c r="I47" s="586"/>
      <c r="J47" s="82"/>
    </row>
    <row r="48" spans="1:10" ht="16.5" customHeight="1">
      <c r="A48" s="70">
        <v>464</v>
      </c>
      <c r="B48" s="77"/>
      <c r="C48" s="74"/>
      <c r="D48" s="74" t="s">
        <v>108</v>
      </c>
      <c r="E48" s="73"/>
      <c r="G48" s="577"/>
      <c r="H48" s="78"/>
      <c r="I48" s="577"/>
      <c r="J48" s="79"/>
    </row>
    <row r="49" spans="1:10" ht="16.5" customHeight="1">
      <c r="A49" s="70">
        <v>466</v>
      </c>
      <c r="B49" s="77"/>
      <c r="C49" s="74"/>
      <c r="D49" s="98" t="s">
        <v>234</v>
      </c>
      <c r="E49" s="96"/>
      <c r="G49" s="577"/>
      <c r="H49" s="78"/>
      <c r="I49" s="577"/>
      <c r="J49" s="79"/>
    </row>
    <row r="50" spans="1:10" ht="16.5" customHeight="1">
      <c r="A50" s="70">
        <v>467</v>
      </c>
      <c r="B50" s="77"/>
      <c r="C50" s="74"/>
      <c r="D50" s="98" t="s">
        <v>236</v>
      </c>
      <c r="E50" s="96"/>
      <c r="G50" s="577"/>
      <c r="H50" s="78"/>
      <c r="I50" s="577"/>
      <c r="J50" s="79"/>
    </row>
    <row r="51" spans="1:10" ht="16.5" customHeight="1">
      <c r="A51" s="70"/>
      <c r="B51" s="77"/>
      <c r="C51" s="74"/>
      <c r="D51" s="99" t="s">
        <v>235</v>
      </c>
      <c r="E51" s="96"/>
      <c r="G51" s="587"/>
      <c r="H51" s="78"/>
      <c r="I51" s="587"/>
      <c r="J51" s="79"/>
    </row>
    <row r="52" spans="1:10" ht="16.5" customHeight="1">
      <c r="A52" s="70">
        <v>468</v>
      </c>
      <c r="B52" s="77"/>
      <c r="C52" s="74"/>
      <c r="D52" s="74" t="s">
        <v>106</v>
      </c>
      <c r="E52" s="73"/>
      <c r="G52" s="588"/>
      <c r="H52" s="83"/>
      <c r="I52" s="577"/>
      <c r="J52" s="79"/>
    </row>
    <row r="53" spans="1:10" ht="16.5" customHeight="1">
      <c r="A53" s="70"/>
      <c r="B53" s="77"/>
      <c r="C53" s="74"/>
      <c r="D53" s="100" t="s">
        <v>212</v>
      </c>
      <c r="E53" s="73"/>
      <c r="G53" s="589"/>
      <c r="H53" s="101"/>
      <c r="I53" s="598"/>
      <c r="J53" s="79"/>
    </row>
    <row r="54" spans="1:10" ht="16.5" customHeight="1">
      <c r="A54" s="70">
        <v>469</v>
      </c>
      <c r="B54" s="77"/>
      <c r="C54" s="74"/>
      <c r="D54" s="473" t="s">
        <v>109</v>
      </c>
      <c r="E54" s="474"/>
      <c r="F54" s="102"/>
      <c r="G54" s="590"/>
      <c r="H54" s="78"/>
      <c r="I54" s="579"/>
      <c r="J54" s="86"/>
    </row>
    <row r="55" spans="1:10" ht="3" customHeight="1">
      <c r="A55" s="70"/>
      <c r="B55" s="77"/>
      <c r="C55" s="74"/>
      <c r="D55" s="74"/>
      <c r="E55" s="73"/>
      <c r="G55" s="580"/>
      <c r="H55" s="75"/>
      <c r="I55" s="580"/>
      <c r="J55" s="76"/>
    </row>
    <row r="56" spans="1:10" ht="16.5" customHeight="1">
      <c r="A56" s="70"/>
      <c r="B56" s="77"/>
      <c r="C56" s="74"/>
      <c r="D56" s="74"/>
      <c r="E56" s="73"/>
      <c r="G56" s="581">
        <f>SUM(G42:G54)</f>
        <v>0</v>
      </c>
      <c r="H56" s="75"/>
      <c r="I56" s="581">
        <f>SUM(I42:I54)</f>
        <v>0</v>
      </c>
      <c r="J56" s="85"/>
    </row>
    <row r="57" spans="1:10" ht="16.5" customHeight="1">
      <c r="A57" s="70"/>
      <c r="B57" s="77"/>
      <c r="C57" s="74"/>
      <c r="D57" s="74"/>
      <c r="E57" s="73"/>
      <c r="G57" s="580"/>
      <c r="H57" s="75"/>
      <c r="I57" s="580"/>
      <c r="J57" s="76"/>
    </row>
    <row r="58" spans="1:10" ht="16.5" customHeight="1">
      <c r="A58" s="70"/>
      <c r="B58" s="77"/>
      <c r="C58" s="103" t="s">
        <v>52</v>
      </c>
      <c r="D58" s="74"/>
      <c r="E58" s="73"/>
      <c r="G58" s="591">
        <f>SUM(G22,G28,G35,G40,G56)</f>
        <v>0</v>
      </c>
      <c r="H58" s="104"/>
      <c r="I58" s="591">
        <f>SUM(I22,I28,I35,I40,I56)</f>
        <v>0</v>
      </c>
      <c r="J58" s="105"/>
    </row>
    <row r="59" spans="1:10" ht="16.5" customHeight="1">
      <c r="A59" s="70"/>
      <c r="B59" s="77"/>
      <c r="C59" s="103"/>
      <c r="D59" s="74"/>
      <c r="E59" s="73"/>
      <c r="G59" s="592"/>
      <c r="H59" s="106"/>
      <c r="I59" s="592"/>
      <c r="J59" s="107"/>
    </row>
    <row r="60" spans="1:10" ht="16.5" customHeight="1">
      <c r="A60" s="70"/>
      <c r="B60" s="77"/>
      <c r="C60" s="30" t="s">
        <v>53</v>
      </c>
      <c r="D60" s="74"/>
      <c r="E60" s="73"/>
      <c r="G60" s="592"/>
      <c r="H60" s="106"/>
      <c r="I60" s="592"/>
      <c r="J60" s="107"/>
    </row>
    <row r="61" spans="1:10" ht="16.5" customHeight="1">
      <c r="A61" s="70">
        <v>106</v>
      </c>
      <c r="B61" s="77"/>
      <c r="C61" s="103"/>
      <c r="D61" s="74" t="s">
        <v>54</v>
      </c>
      <c r="E61" s="73"/>
      <c r="G61" s="576"/>
      <c r="H61" s="108"/>
      <c r="I61" s="576"/>
      <c r="J61" s="79"/>
    </row>
    <row r="62" spans="1:10" ht="16.5" customHeight="1">
      <c r="A62" s="70">
        <v>107</v>
      </c>
      <c r="B62" s="77"/>
      <c r="C62" s="103"/>
      <c r="D62" s="74" t="s">
        <v>55</v>
      </c>
      <c r="E62" s="73"/>
      <c r="G62" s="579"/>
      <c r="H62" s="108"/>
      <c r="I62" s="579"/>
      <c r="J62" s="90"/>
    </row>
    <row r="63" spans="1:10" ht="3" customHeight="1">
      <c r="A63" s="70"/>
      <c r="B63" s="77"/>
      <c r="C63" s="103"/>
      <c r="D63" s="74"/>
      <c r="E63" s="73"/>
      <c r="G63" s="593"/>
      <c r="H63" s="106"/>
      <c r="I63" s="593"/>
      <c r="J63" s="107"/>
    </row>
    <row r="64" spans="1:10" ht="16.5" customHeight="1">
      <c r="A64" s="70"/>
      <c r="B64" s="77"/>
      <c r="C64" s="103"/>
      <c r="D64" s="74"/>
      <c r="E64" s="73"/>
      <c r="G64" s="581">
        <f>SUM(G61:G62)</f>
        <v>0</v>
      </c>
      <c r="H64" s="106"/>
      <c r="I64" s="581">
        <f>SUM(I61:I62)</f>
        <v>0</v>
      </c>
      <c r="J64" s="85"/>
    </row>
    <row r="65" spans="1:10" ht="16.5" customHeight="1">
      <c r="A65" s="70"/>
      <c r="B65" s="77"/>
      <c r="C65" s="103"/>
      <c r="D65" s="74"/>
      <c r="E65" s="73"/>
      <c r="G65" s="592"/>
      <c r="H65" s="106"/>
      <c r="I65" s="592"/>
      <c r="J65" s="107"/>
    </row>
    <row r="66" spans="1:10" ht="16.5" customHeight="1">
      <c r="A66" s="70"/>
      <c r="B66" s="77"/>
      <c r="C66" s="109" t="s">
        <v>10</v>
      </c>
      <c r="D66" s="74"/>
      <c r="E66" s="73"/>
      <c r="G66" s="594">
        <f>G58+G64</f>
        <v>0</v>
      </c>
      <c r="H66" s="104"/>
      <c r="I66" s="594">
        <f>I58+I64</f>
        <v>0</v>
      </c>
      <c r="J66" s="110"/>
    </row>
    <row r="67" spans="1:10" ht="16.5" customHeight="1" thickBot="1">
      <c r="A67" s="111"/>
      <c r="B67" s="112"/>
      <c r="C67" s="113"/>
      <c r="D67" s="113"/>
      <c r="E67" s="114"/>
      <c r="F67" s="113"/>
      <c r="G67" s="595"/>
      <c r="H67" s="115"/>
      <c r="I67" s="595"/>
      <c r="J67" s="116"/>
    </row>
  </sheetData>
  <sheetProtection algorithmName="SHA-512" hashValue="6d4n6RtXIoBLpMsVbVwWVgkA08NF9l/AnZCwOt5u7Md6k20HfmejrPefsxibfnSjXRnC7Q0dEgit25Ypvv5gmA==" saltValue="iQVZOxKZoB9jtTG9nQyXAA==" spinCount="100000" sheet="1" objects="1" scenarios="1" selectLockedCells="1"/>
  <mergeCells count="4">
    <mergeCell ref="A2:J2"/>
    <mergeCell ref="A3:J3"/>
    <mergeCell ref="D54:E54"/>
    <mergeCell ref="A1:J1"/>
  </mergeCells>
  <phoneticPr fontId="2" type="noConversion"/>
  <printOptions horizontalCentered="1"/>
  <pageMargins left="0.27559055118110237" right="0.27559055118110237" top="0.19685039370078741" bottom="0.39370078740157483" header="0.39370078740157483" footer="0.39370078740157483"/>
  <pageSetup scale="75" orientation="portrait" r:id="rId1"/>
  <headerFooter alignWithMargins="0">
    <oddFooter>&amp;R3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N92"/>
  <sheetViews>
    <sheetView zoomScaleNormal="100" workbookViewId="0">
      <selection activeCell="I8" sqref="I8"/>
    </sheetView>
  </sheetViews>
  <sheetFormatPr baseColWidth="10" defaultColWidth="11.44140625" defaultRowHeight="13.2"/>
  <cols>
    <col min="1" max="1" width="4.6640625" style="166" customWidth="1"/>
    <col min="2" max="2" width="0.88671875" style="119" customWidth="1"/>
    <col min="3" max="3" width="1.33203125" style="119" customWidth="1"/>
    <col min="4" max="4" width="20.6640625" style="119" customWidth="1"/>
    <col min="5" max="5" width="3.6640625" style="119" customWidth="1"/>
    <col min="6" max="6" width="39.6640625" style="119" customWidth="1"/>
    <col min="7" max="7" width="6.5546875" style="119" customWidth="1"/>
    <col min="8" max="8" width="0.6640625" style="123" customWidth="1"/>
    <col min="9" max="9" width="18.88671875" style="619" customWidth="1"/>
    <col min="10" max="10" width="1" style="167" customWidth="1"/>
    <col min="11" max="11" width="18.88671875" style="619" customWidth="1"/>
    <col min="12" max="12" width="0.6640625" style="119" customWidth="1"/>
    <col min="13" max="16384" width="11.44140625" style="119"/>
  </cols>
  <sheetData>
    <row r="1" spans="1:12">
      <c r="A1" s="441" t="str">
        <f>'1-Front Page'!A1:L1</f>
        <v>THE FABRIQUE OF THE PARISH OF</v>
      </c>
      <c r="B1" s="442"/>
      <c r="C1" s="442"/>
      <c r="D1" s="442"/>
      <c r="E1" s="442"/>
      <c r="F1" s="442"/>
      <c r="G1" s="442"/>
      <c r="H1" s="442"/>
      <c r="I1" s="442"/>
      <c r="J1" s="442"/>
      <c r="K1" s="442"/>
      <c r="L1" s="443"/>
    </row>
    <row r="2" spans="1:12" ht="18.75" customHeight="1">
      <c r="A2" s="475">
        <f>'1-Front Page'!A2:L2</f>
        <v>0</v>
      </c>
      <c r="B2" s="476"/>
      <c r="C2" s="476"/>
      <c r="D2" s="476"/>
      <c r="E2" s="476"/>
      <c r="F2" s="476"/>
      <c r="G2" s="476"/>
      <c r="H2" s="476"/>
      <c r="I2" s="476"/>
      <c r="J2" s="476"/>
      <c r="K2" s="476"/>
      <c r="L2" s="477"/>
    </row>
    <row r="3" spans="1:12" ht="22.5" customHeight="1" thickBot="1">
      <c r="A3" s="478" t="s">
        <v>107</v>
      </c>
      <c r="B3" s="479"/>
      <c r="C3" s="479"/>
      <c r="D3" s="479"/>
      <c r="E3" s="479"/>
      <c r="F3" s="479"/>
      <c r="G3" s="479"/>
      <c r="H3" s="479"/>
      <c r="I3" s="479"/>
      <c r="J3" s="479"/>
      <c r="K3" s="479"/>
      <c r="L3" s="480"/>
    </row>
    <row r="4" spans="1:12" ht="16.5" customHeight="1" thickTop="1">
      <c r="A4" s="120"/>
      <c r="B4" s="121"/>
      <c r="C4" s="121"/>
      <c r="D4" s="121"/>
      <c r="E4" s="121"/>
      <c r="F4" s="121"/>
      <c r="G4" s="122"/>
      <c r="I4" s="599">
        <f>+'1-Front Page'!G4</f>
        <v>2024</v>
      </c>
      <c r="J4" s="257"/>
      <c r="K4" s="599">
        <f>+'1-Front Page'!G4-1</f>
        <v>2023</v>
      </c>
      <c r="L4" s="124"/>
    </row>
    <row r="5" spans="1:12" ht="13.5" customHeight="1">
      <c r="A5" s="125"/>
      <c r="B5" s="123"/>
      <c r="C5" s="126" t="s">
        <v>113</v>
      </c>
      <c r="D5" s="123"/>
      <c r="E5" s="123"/>
      <c r="F5" s="123"/>
      <c r="G5" s="127"/>
      <c r="I5" s="622"/>
      <c r="J5" s="257"/>
      <c r="K5" s="623"/>
      <c r="L5" s="481"/>
    </row>
    <row r="6" spans="1:12" ht="13.5" customHeight="1">
      <c r="A6" s="125"/>
      <c r="B6" s="123"/>
      <c r="C6" s="126"/>
      <c r="D6" s="129" t="s">
        <v>201</v>
      </c>
      <c r="E6" s="129"/>
      <c r="F6" s="123"/>
      <c r="G6" s="127"/>
      <c r="I6" s="603"/>
      <c r="J6" s="128"/>
      <c r="K6" s="610"/>
      <c r="L6" s="482"/>
    </row>
    <row r="7" spans="1:12" ht="13.5" customHeight="1">
      <c r="A7" s="125">
        <v>501</v>
      </c>
      <c r="B7" s="123"/>
      <c r="C7" s="123"/>
      <c r="D7" s="130" t="s">
        <v>204</v>
      </c>
      <c r="E7" s="123"/>
      <c r="F7" s="123"/>
      <c r="G7" s="127"/>
      <c r="I7" s="576"/>
      <c r="J7" s="131"/>
      <c r="K7" s="576"/>
      <c r="L7" s="253"/>
    </row>
    <row r="8" spans="1:12" ht="13.5" customHeight="1">
      <c r="A8" s="125">
        <v>502</v>
      </c>
      <c r="B8" s="123"/>
      <c r="C8" s="123"/>
      <c r="D8" s="123" t="s">
        <v>56</v>
      </c>
      <c r="E8" s="123"/>
      <c r="F8" s="123"/>
      <c r="G8" s="127"/>
      <c r="I8" s="588"/>
      <c r="J8" s="131"/>
      <c r="K8" s="577"/>
      <c r="L8" s="132"/>
    </row>
    <row r="9" spans="1:12" ht="13.5" customHeight="1">
      <c r="A9" s="125">
        <v>503</v>
      </c>
      <c r="B9" s="123"/>
      <c r="C9" s="123"/>
      <c r="D9" s="16" t="s">
        <v>237</v>
      </c>
      <c r="E9" s="3"/>
      <c r="F9" s="3"/>
      <c r="G9" s="168"/>
      <c r="I9" s="577"/>
      <c r="J9" s="131"/>
      <c r="K9" s="577"/>
      <c r="L9" s="132"/>
    </row>
    <row r="10" spans="1:12" ht="13.5" customHeight="1">
      <c r="A10" s="125">
        <v>521</v>
      </c>
      <c r="B10" s="123"/>
      <c r="C10" s="123"/>
      <c r="D10" s="133" t="s">
        <v>115</v>
      </c>
      <c r="E10" s="123"/>
      <c r="F10" s="123"/>
      <c r="G10" s="127"/>
      <c r="I10" s="577"/>
      <c r="J10" s="134"/>
      <c r="K10" s="577"/>
      <c r="L10" s="253"/>
    </row>
    <row r="11" spans="1:12" ht="13.5" customHeight="1">
      <c r="A11" s="125">
        <v>524</v>
      </c>
      <c r="B11" s="123"/>
      <c r="C11" s="123"/>
      <c r="D11" s="123" t="s">
        <v>57</v>
      </c>
      <c r="E11" s="123"/>
      <c r="F11" s="123"/>
      <c r="G11" s="127"/>
      <c r="I11" s="577"/>
      <c r="J11" s="134"/>
      <c r="K11" s="577"/>
      <c r="L11" s="132"/>
    </row>
    <row r="12" spans="1:12" ht="13.5" customHeight="1">
      <c r="A12" s="125">
        <v>537</v>
      </c>
      <c r="B12" s="123"/>
      <c r="C12" s="123"/>
      <c r="D12" s="123" t="s">
        <v>58</v>
      </c>
      <c r="E12" s="123"/>
      <c r="F12" s="123"/>
      <c r="G12" s="127"/>
      <c r="I12" s="577"/>
      <c r="J12" s="134"/>
      <c r="K12" s="577"/>
      <c r="L12" s="132"/>
    </row>
    <row r="13" spans="1:12" ht="13.5" customHeight="1">
      <c r="A13" s="125">
        <v>538</v>
      </c>
      <c r="B13" s="123"/>
      <c r="C13" s="123"/>
      <c r="D13" s="123" t="s">
        <v>59</v>
      </c>
      <c r="E13" s="123"/>
      <c r="F13" s="123"/>
      <c r="G13" s="127"/>
      <c r="I13" s="577"/>
      <c r="J13" s="134"/>
      <c r="K13" s="577"/>
      <c r="L13" s="132"/>
    </row>
    <row r="14" spans="1:12" ht="13.5" customHeight="1">
      <c r="A14" s="125">
        <v>540</v>
      </c>
      <c r="B14" s="123"/>
      <c r="C14" s="123"/>
      <c r="D14" s="130" t="s">
        <v>186</v>
      </c>
      <c r="E14" s="123"/>
      <c r="F14" s="123"/>
      <c r="G14" s="127"/>
      <c r="I14" s="577"/>
      <c r="J14" s="131"/>
      <c r="K14" s="577"/>
      <c r="L14" s="135"/>
    </row>
    <row r="15" spans="1:12" ht="13.5" customHeight="1">
      <c r="A15" s="125">
        <v>541</v>
      </c>
      <c r="B15" s="123"/>
      <c r="C15" s="123"/>
      <c r="D15" s="130" t="s">
        <v>187</v>
      </c>
      <c r="E15" s="123"/>
      <c r="F15" s="123"/>
      <c r="G15" s="127"/>
      <c r="I15" s="577"/>
      <c r="J15" s="131"/>
      <c r="K15" s="590"/>
      <c r="L15" s="132"/>
    </row>
    <row r="16" spans="1:12" ht="3" customHeight="1">
      <c r="A16" s="125"/>
      <c r="B16" s="123"/>
      <c r="C16" s="123"/>
      <c r="D16" s="123"/>
      <c r="E16" s="123"/>
      <c r="F16" s="123"/>
      <c r="G16" s="127"/>
      <c r="I16" s="604"/>
      <c r="J16" s="123"/>
      <c r="K16" s="610"/>
      <c r="L16" s="136"/>
    </row>
    <row r="17" spans="1:12" ht="13.5" customHeight="1">
      <c r="A17" s="125"/>
      <c r="B17" s="123"/>
      <c r="C17" s="123"/>
      <c r="D17" s="123"/>
      <c r="E17" s="123"/>
      <c r="F17" s="123"/>
      <c r="G17" s="127"/>
      <c r="I17" s="581">
        <f>SUM(I7:I15)</f>
        <v>0</v>
      </c>
      <c r="J17" s="123"/>
      <c r="K17" s="581">
        <f>SUM(K7:K15)</f>
        <v>0</v>
      </c>
      <c r="L17" s="136"/>
    </row>
    <row r="18" spans="1:12" ht="13.5" customHeight="1">
      <c r="A18" s="125"/>
      <c r="B18" s="123"/>
      <c r="C18" s="126" t="s">
        <v>60</v>
      </c>
      <c r="D18" s="123"/>
      <c r="E18" s="123"/>
      <c r="F18" s="123"/>
      <c r="G18" s="127"/>
      <c r="I18" s="603"/>
      <c r="J18" s="128"/>
      <c r="K18" s="610"/>
      <c r="L18" s="132"/>
    </row>
    <row r="19" spans="1:12" ht="13.5" customHeight="1">
      <c r="A19" s="125">
        <v>551</v>
      </c>
      <c r="B19" s="123"/>
      <c r="C19" s="123"/>
      <c r="D19" s="123" t="s">
        <v>61</v>
      </c>
      <c r="E19" s="123"/>
      <c r="F19" s="123"/>
      <c r="G19" s="127"/>
      <c r="I19" s="605"/>
      <c r="J19" s="131"/>
      <c r="K19" s="608"/>
      <c r="L19" s="132"/>
    </row>
    <row r="20" spans="1:12" ht="13.5" customHeight="1">
      <c r="A20" s="125">
        <v>552</v>
      </c>
      <c r="B20" s="123"/>
      <c r="C20" s="123"/>
      <c r="D20" s="123" t="s">
        <v>62</v>
      </c>
      <c r="E20" s="123"/>
      <c r="F20" s="123" t="s">
        <v>63</v>
      </c>
      <c r="G20" s="127"/>
      <c r="I20" s="606"/>
      <c r="J20" s="131"/>
      <c r="K20" s="588"/>
      <c r="L20" s="132"/>
    </row>
    <row r="21" spans="1:12" ht="13.5" customHeight="1">
      <c r="A21" s="125">
        <v>553</v>
      </c>
      <c r="B21" s="123"/>
      <c r="C21" s="123"/>
      <c r="D21" s="123"/>
      <c r="E21" s="123"/>
      <c r="F21" s="123" t="s">
        <v>64</v>
      </c>
      <c r="G21" s="127"/>
      <c r="I21" s="606"/>
      <c r="J21" s="134"/>
      <c r="K21" s="588"/>
      <c r="L21" s="132"/>
    </row>
    <row r="22" spans="1:12" ht="13.5" customHeight="1">
      <c r="A22" s="125">
        <v>554</v>
      </c>
      <c r="B22" s="123"/>
      <c r="C22" s="123"/>
      <c r="D22" s="123"/>
      <c r="E22" s="123"/>
      <c r="F22" s="123" t="s">
        <v>65</v>
      </c>
      <c r="G22" s="127"/>
      <c r="I22" s="606"/>
      <c r="J22" s="134"/>
      <c r="K22" s="588"/>
      <c r="L22" s="132"/>
    </row>
    <row r="23" spans="1:12" ht="13.5" customHeight="1">
      <c r="A23" s="125">
        <v>555</v>
      </c>
      <c r="B23" s="123"/>
      <c r="C23" s="123"/>
      <c r="D23" s="123"/>
      <c r="E23" s="123"/>
      <c r="F23" s="123" t="s">
        <v>66</v>
      </c>
      <c r="G23" s="127"/>
      <c r="I23" s="606"/>
      <c r="J23" s="131"/>
      <c r="K23" s="588"/>
      <c r="L23" s="137"/>
    </row>
    <row r="24" spans="1:12" ht="13.5" customHeight="1">
      <c r="A24" s="125">
        <v>556</v>
      </c>
      <c r="B24" s="123"/>
      <c r="C24" s="123"/>
      <c r="D24" s="123"/>
      <c r="E24" s="123"/>
      <c r="F24" s="123" t="s">
        <v>67</v>
      </c>
      <c r="G24" s="127"/>
      <c r="I24" s="606"/>
      <c r="J24" s="131"/>
      <c r="K24" s="588"/>
      <c r="L24" s="138"/>
    </row>
    <row r="25" spans="1:12" ht="13.5" customHeight="1">
      <c r="A25" s="125">
        <v>557</v>
      </c>
      <c r="B25" s="123"/>
      <c r="C25" s="123"/>
      <c r="D25" s="123" t="s">
        <v>68</v>
      </c>
      <c r="E25" s="123"/>
      <c r="F25" s="123"/>
      <c r="G25" s="127"/>
      <c r="I25" s="607"/>
      <c r="J25" s="131"/>
      <c r="K25" s="579"/>
      <c r="L25" s="132"/>
    </row>
    <row r="26" spans="1:12" ht="3" customHeight="1">
      <c r="A26" s="125"/>
      <c r="B26" s="123"/>
      <c r="C26" s="123"/>
      <c r="D26" s="123"/>
      <c r="E26" s="123"/>
      <c r="F26" s="123"/>
      <c r="G26" s="127"/>
      <c r="I26" s="604"/>
      <c r="J26" s="123"/>
      <c r="K26" s="610"/>
      <c r="L26" s="132"/>
    </row>
    <row r="27" spans="1:12" ht="13.5" customHeight="1">
      <c r="A27" s="125"/>
      <c r="B27" s="123"/>
      <c r="C27" s="123"/>
      <c r="D27" s="123"/>
      <c r="E27" s="123"/>
      <c r="F27" s="123"/>
      <c r="G27" s="127"/>
      <c r="I27" s="581">
        <f>SUM(I19:I25)</f>
        <v>0</v>
      </c>
      <c r="J27" s="123"/>
      <c r="K27" s="581">
        <f>SUM(K19:K25)</f>
        <v>0</v>
      </c>
      <c r="L27" s="132"/>
    </row>
    <row r="28" spans="1:12" ht="13.5" customHeight="1">
      <c r="A28" s="125"/>
      <c r="B28" s="123"/>
      <c r="C28" s="126" t="s">
        <v>69</v>
      </c>
      <c r="D28" s="123"/>
      <c r="E28" s="123"/>
      <c r="F28" s="123"/>
      <c r="G28" s="127"/>
      <c r="I28" s="603"/>
      <c r="J28" s="128"/>
      <c r="K28" s="610"/>
      <c r="L28" s="132"/>
    </row>
    <row r="29" spans="1:12" ht="13.5" customHeight="1">
      <c r="A29" s="125">
        <v>561</v>
      </c>
      <c r="B29" s="123"/>
      <c r="C29" s="123"/>
      <c r="D29" s="130" t="s">
        <v>188</v>
      </c>
      <c r="E29" s="123"/>
      <c r="F29" s="123"/>
      <c r="G29" s="127"/>
      <c r="I29" s="608"/>
      <c r="J29" s="134"/>
      <c r="K29" s="608"/>
      <c r="L29" s="132"/>
    </row>
    <row r="30" spans="1:12" ht="13.5" customHeight="1">
      <c r="A30" s="125">
        <v>563</v>
      </c>
      <c r="B30" s="123"/>
      <c r="C30" s="123"/>
      <c r="D30" s="123" t="s">
        <v>70</v>
      </c>
      <c r="E30" s="123"/>
      <c r="F30" s="123"/>
      <c r="G30" s="127"/>
      <c r="I30" s="588"/>
      <c r="J30" s="134"/>
      <c r="K30" s="588"/>
      <c r="L30" s="132"/>
    </row>
    <row r="31" spans="1:12" ht="13.5" customHeight="1">
      <c r="A31" s="125">
        <v>564</v>
      </c>
      <c r="B31" s="123"/>
      <c r="C31" s="123"/>
      <c r="D31" s="17" t="s">
        <v>225</v>
      </c>
      <c r="E31" s="3"/>
      <c r="F31" s="3"/>
      <c r="G31" s="168"/>
      <c r="I31" s="609"/>
      <c r="J31" s="134"/>
      <c r="K31" s="609"/>
      <c r="L31" s="132"/>
    </row>
    <row r="32" spans="1:12" ht="13.5" customHeight="1">
      <c r="A32" s="125">
        <v>566</v>
      </c>
      <c r="B32" s="123"/>
      <c r="C32" s="123"/>
      <c r="D32" s="123" t="s">
        <v>71</v>
      </c>
      <c r="E32" s="123"/>
      <c r="F32" s="123"/>
      <c r="G32" s="127"/>
      <c r="I32" s="579"/>
      <c r="J32" s="131"/>
      <c r="K32" s="579"/>
      <c r="L32" s="132"/>
    </row>
    <row r="33" spans="1:12" ht="3" customHeight="1">
      <c r="A33" s="125"/>
      <c r="B33" s="123"/>
      <c r="C33" s="123"/>
      <c r="D33" s="123"/>
      <c r="E33" s="123"/>
      <c r="F33" s="123"/>
      <c r="G33" s="127"/>
      <c r="I33" s="604" t="s">
        <v>1</v>
      </c>
      <c r="J33" s="128"/>
      <c r="K33" s="610"/>
      <c r="L33" s="132"/>
    </row>
    <row r="34" spans="1:12" ht="13.5" customHeight="1">
      <c r="A34" s="125"/>
      <c r="B34" s="123"/>
      <c r="C34" s="123"/>
      <c r="D34" s="123"/>
      <c r="E34" s="123"/>
      <c r="F34" s="123"/>
      <c r="G34" s="127"/>
      <c r="I34" s="581">
        <f>SUM(I29:I32)</f>
        <v>0</v>
      </c>
      <c r="J34" s="128"/>
      <c r="K34" s="581">
        <f>SUM(K29:K32)</f>
        <v>0</v>
      </c>
      <c r="L34" s="132"/>
    </row>
    <row r="35" spans="1:12" ht="13.5" customHeight="1">
      <c r="A35" s="125"/>
      <c r="B35" s="123"/>
      <c r="C35" s="126" t="s">
        <v>72</v>
      </c>
      <c r="D35" s="123"/>
      <c r="E35" s="123"/>
      <c r="F35" s="123"/>
      <c r="G35" s="127"/>
      <c r="I35" s="610"/>
      <c r="J35" s="128"/>
      <c r="K35" s="610"/>
      <c r="L35" s="132"/>
    </row>
    <row r="36" spans="1:12" ht="13.5" customHeight="1">
      <c r="A36" s="125"/>
      <c r="B36" s="123"/>
      <c r="C36" s="139" t="s">
        <v>73</v>
      </c>
      <c r="D36" s="123"/>
      <c r="E36" s="123"/>
      <c r="F36" s="123"/>
      <c r="G36" s="127"/>
      <c r="I36" s="603"/>
      <c r="J36" s="128"/>
      <c r="K36" s="610"/>
      <c r="L36" s="132"/>
    </row>
    <row r="37" spans="1:12" ht="15" customHeight="1">
      <c r="A37" s="125">
        <v>610</v>
      </c>
      <c r="B37" s="123"/>
      <c r="C37" s="123"/>
      <c r="D37" s="123" t="s">
        <v>114</v>
      </c>
      <c r="E37" s="123"/>
      <c r="F37" s="123"/>
      <c r="G37" s="127"/>
      <c r="I37" s="608"/>
      <c r="J37" s="134"/>
      <c r="K37" s="608"/>
      <c r="L37" s="132"/>
    </row>
    <row r="38" spans="1:12" ht="13.5" customHeight="1">
      <c r="A38" s="125">
        <v>612</v>
      </c>
      <c r="B38" s="123"/>
      <c r="C38" s="123"/>
      <c r="D38" s="123" t="s">
        <v>75</v>
      </c>
      <c r="E38" s="123"/>
      <c r="F38" s="123"/>
      <c r="G38" s="127"/>
      <c r="I38" s="588"/>
      <c r="J38" s="134"/>
      <c r="K38" s="588"/>
      <c r="L38" s="132"/>
    </row>
    <row r="39" spans="1:12" ht="13.5" customHeight="1">
      <c r="A39" s="125">
        <v>614</v>
      </c>
      <c r="B39" s="123"/>
      <c r="C39" s="123"/>
      <c r="D39" s="123" t="s">
        <v>76</v>
      </c>
      <c r="E39" s="123"/>
      <c r="F39" s="123"/>
      <c r="G39" s="127"/>
      <c r="I39" s="588"/>
      <c r="J39" s="134"/>
      <c r="K39" s="588"/>
      <c r="L39" s="132"/>
    </row>
    <row r="40" spans="1:12" ht="13.5" customHeight="1">
      <c r="A40" s="125" t="s">
        <v>1</v>
      </c>
      <c r="B40" s="123"/>
      <c r="C40" s="123"/>
      <c r="D40" s="123" t="s">
        <v>131</v>
      </c>
      <c r="E40" s="123"/>
      <c r="F40" s="123"/>
      <c r="G40" s="127"/>
      <c r="I40" s="611"/>
      <c r="J40" s="128"/>
      <c r="K40" s="611"/>
      <c r="L40" s="132"/>
    </row>
    <row r="41" spans="1:12" ht="13.5" customHeight="1">
      <c r="A41" s="125">
        <v>615</v>
      </c>
      <c r="B41" s="123"/>
      <c r="C41" s="123"/>
      <c r="D41" s="123" t="s">
        <v>202</v>
      </c>
      <c r="E41" s="123"/>
      <c r="F41" s="123"/>
      <c r="G41" s="127"/>
      <c r="I41" s="606"/>
      <c r="J41" s="134"/>
      <c r="K41" s="588"/>
      <c r="L41" s="132"/>
    </row>
    <row r="42" spans="1:12" ht="13.5" customHeight="1">
      <c r="A42" s="125">
        <v>616</v>
      </c>
      <c r="B42" s="123"/>
      <c r="C42" s="123"/>
      <c r="D42" s="123" t="s">
        <v>77</v>
      </c>
      <c r="E42" s="123"/>
      <c r="F42" s="123"/>
      <c r="G42" s="127"/>
      <c r="I42" s="606"/>
      <c r="J42" s="134"/>
      <c r="K42" s="588"/>
      <c r="L42" s="132"/>
    </row>
    <row r="43" spans="1:12" ht="13.5" customHeight="1">
      <c r="A43" s="125">
        <v>618</v>
      </c>
      <c r="B43" s="123"/>
      <c r="C43" s="123"/>
      <c r="D43" s="123" t="s">
        <v>78</v>
      </c>
      <c r="E43" s="123"/>
      <c r="F43" s="123"/>
      <c r="G43" s="127"/>
      <c r="I43" s="606"/>
      <c r="J43" s="134"/>
      <c r="K43" s="588"/>
      <c r="L43" s="132"/>
    </row>
    <row r="44" spans="1:12">
      <c r="A44" s="125">
        <v>619</v>
      </c>
      <c r="B44" s="123"/>
      <c r="C44" s="123"/>
      <c r="D44" s="123" t="s">
        <v>11</v>
      </c>
      <c r="E44" s="123"/>
      <c r="F44" s="123"/>
      <c r="G44" s="127"/>
      <c r="I44" s="607"/>
      <c r="J44" s="131"/>
      <c r="K44" s="579"/>
      <c r="L44" s="132"/>
    </row>
    <row r="45" spans="1:12" ht="3" customHeight="1">
      <c r="A45" s="125"/>
      <c r="B45" s="123"/>
      <c r="C45" s="123"/>
      <c r="D45" s="123"/>
      <c r="E45" s="123"/>
      <c r="F45" s="123"/>
      <c r="G45" s="127"/>
      <c r="I45" s="612" t="s">
        <v>1</v>
      </c>
      <c r="J45" s="140"/>
      <c r="K45" s="620"/>
      <c r="L45" s="132"/>
    </row>
    <row r="46" spans="1:12" ht="13.5" customHeight="1">
      <c r="A46" s="125"/>
      <c r="B46" s="123"/>
      <c r="C46" s="123"/>
      <c r="D46" s="123"/>
      <c r="E46" s="123"/>
      <c r="F46" s="123"/>
      <c r="G46" s="127"/>
      <c r="I46" s="581">
        <f>SUM(I37:I44)</f>
        <v>0</v>
      </c>
      <c r="J46" s="140"/>
      <c r="K46" s="581">
        <f>SUM(K37:K44)</f>
        <v>0</v>
      </c>
      <c r="L46" s="132"/>
    </row>
    <row r="47" spans="1:12" ht="13.5" customHeight="1">
      <c r="A47" s="125"/>
      <c r="B47" s="123"/>
      <c r="C47" s="139" t="s">
        <v>79</v>
      </c>
      <c r="D47" s="123"/>
      <c r="E47" s="123"/>
      <c r="F47" s="123"/>
      <c r="G47" s="127"/>
      <c r="I47" s="603"/>
      <c r="J47" s="128"/>
      <c r="K47" s="610"/>
      <c r="L47" s="132"/>
    </row>
    <row r="48" spans="1:12" ht="15" customHeight="1">
      <c r="A48" s="125">
        <v>620</v>
      </c>
      <c r="B48" s="123"/>
      <c r="C48" s="123"/>
      <c r="D48" s="123" t="s">
        <v>74</v>
      </c>
      <c r="E48" s="123"/>
      <c r="F48" s="123"/>
      <c r="G48" s="127"/>
      <c r="I48" s="605"/>
      <c r="J48" s="134"/>
      <c r="K48" s="608"/>
      <c r="L48" s="132"/>
    </row>
    <row r="49" spans="1:12" ht="13.5" customHeight="1">
      <c r="A49" s="125">
        <v>622</v>
      </c>
      <c r="B49" s="123"/>
      <c r="C49" s="123"/>
      <c r="D49" s="123" t="s">
        <v>75</v>
      </c>
      <c r="E49" s="123"/>
      <c r="F49" s="123"/>
      <c r="G49" s="127"/>
      <c r="I49" s="606"/>
      <c r="J49" s="134"/>
      <c r="K49" s="588"/>
      <c r="L49" s="132"/>
    </row>
    <row r="50" spans="1:12" ht="13.5" customHeight="1">
      <c r="A50" s="125">
        <v>624</v>
      </c>
      <c r="B50" s="123"/>
      <c r="C50" s="123"/>
      <c r="D50" s="123" t="s">
        <v>76</v>
      </c>
      <c r="E50" s="123"/>
      <c r="F50" s="123"/>
      <c r="G50" s="127"/>
      <c r="I50" s="606"/>
      <c r="J50" s="134"/>
      <c r="K50" s="588"/>
      <c r="L50" s="132"/>
    </row>
    <row r="51" spans="1:12" ht="13.5" customHeight="1">
      <c r="A51" s="125">
        <v>626</v>
      </c>
      <c r="B51" s="123"/>
      <c r="C51" s="123"/>
      <c r="D51" s="123" t="s">
        <v>132</v>
      </c>
      <c r="E51" s="123"/>
      <c r="F51" s="123"/>
      <c r="G51" s="127"/>
      <c r="I51" s="606"/>
      <c r="J51" s="134"/>
      <c r="K51" s="588"/>
      <c r="L51" s="132"/>
    </row>
    <row r="52" spans="1:12" ht="13.5" customHeight="1">
      <c r="A52" s="125">
        <v>628</v>
      </c>
      <c r="B52" s="123"/>
      <c r="C52" s="123"/>
      <c r="D52" s="123" t="s">
        <v>78</v>
      </c>
      <c r="E52" s="123"/>
      <c r="F52" s="123"/>
      <c r="G52" s="127"/>
      <c r="I52" s="613"/>
      <c r="J52" s="134"/>
      <c r="K52" s="588"/>
      <c r="L52" s="132"/>
    </row>
    <row r="53" spans="1:12" ht="13.5" customHeight="1">
      <c r="A53" s="125">
        <v>629</v>
      </c>
      <c r="B53" s="123"/>
      <c r="C53" s="123"/>
      <c r="D53" s="123" t="s">
        <v>11</v>
      </c>
      <c r="E53" s="123"/>
      <c r="F53" s="123"/>
      <c r="G53" s="127"/>
      <c r="I53" s="607"/>
      <c r="J53" s="131"/>
      <c r="K53" s="579"/>
      <c r="L53" s="132"/>
    </row>
    <row r="54" spans="1:12" ht="3" customHeight="1">
      <c r="A54" s="125"/>
      <c r="B54" s="123"/>
      <c r="C54" s="123"/>
      <c r="D54" s="123"/>
      <c r="E54" s="123"/>
      <c r="F54" s="123"/>
      <c r="G54" s="127"/>
      <c r="I54" s="614"/>
      <c r="J54" s="141"/>
      <c r="K54" s="615"/>
      <c r="L54" s="132"/>
    </row>
    <row r="55" spans="1:12" ht="13.5" customHeight="1">
      <c r="A55" s="125"/>
      <c r="B55" s="123"/>
      <c r="C55" s="123"/>
      <c r="D55" s="123"/>
      <c r="E55" s="123"/>
      <c r="F55" s="123"/>
      <c r="G55" s="127"/>
      <c r="I55" s="581">
        <f>SUM(I48:I53)</f>
        <v>0</v>
      </c>
      <c r="J55" s="141"/>
      <c r="K55" s="581">
        <f>SUM(K48:K53)</f>
        <v>0</v>
      </c>
      <c r="L55" s="132"/>
    </row>
    <row r="56" spans="1:12" ht="13.5" customHeight="1">
      <c r="A56" s="142"/>
      <c r="B56" s="143"/>
      <c r="C56" s="144" t="s">
        <v>189</v>
      </c>
      <c r="D56" s="143"/>
      <c r="E56" s="143"/>
      <c r="F56" s="123"/>
      <c r="G56" s="127"/>
      <c r="I56" s="615"/>
      <c r="J56" s="141"/>
      <c r="K56" s="615"/>
      <c r="L56" s="132"/>
    </row>
    <row r="57" spans="1:12" ht="13.5" customHeight="1">
      <c r="A57" s="145">
        <v>631</v>
      </c>
      <c r="B57" s="143"/>
      <c r="C57" s="143"/>
      <c r="D57" s="143" t="s">
        <v>7</v>
      </c>
      <c r="E57" s="143"/>
      <c r="F57" s="123"/>
      <c r="G57" s="127"/>
      <c r="I57" s="608"/>
      <c r="J57" s="141"/>
      <c r="K57" s="608"/>
      <c r="L57" s="132"/>
    </row>
    <row r="58" spans="1:12" ht="13.5" customHeight="1">
      <c r="A58" s="145">
        <v>632</v>
      </c>
      <c r="B58" s="143"/>
      <c r="C58" s="143"/>
      <c r="D58" s="143" t="s">
        <v>8</v>
      </c>
      <c r="E58" s="143"/>
      <c r="F58" s="123"/>
      <c r="G58" s="127"/>
      <c r="I58" s="588"/>
      <c r="J58" s="141"/>
      <c r="K58" s="588"/>
      <c r="L58" s="132"/>
    </row>
    <row r="59" spans="1:12" ht="13.5" customHeight="1">
      <c r="A59" s="145">
        <v>633</v>
      </c>
      <c r="B59" s="143"/>
      <c r="C59" s="143"/>
      <c r="D59" s="143" t="s">
        <v>44</v>
      </c>
      <c r="E59" s="143"/>
      <c r="F59" s="123"/>
      <c r="G59" s="127"/>
      <c r="I59" s="588"/>
      <c r="J59" s="141"/>
      <c r="K59" s="588"/>
      <c r="L59" s="132"/>
    </row>
    <row r="60" spans="1:12" ht="13.5" customHeight="1">
      <c r="A60" s="145">
        <v>634</v>
      </c>
      <c r="B60" s="143"/>
      <c r="C60" s="143"/>
      <c r="D60" s="80" t="s">
        <v>190</v>
      </c>
      <c r="E60" s="88"/>
      <c r="F60" s="123"/>
      <c r="G60" s="127"/>
      <c r="I60" s="579"/>
      <c r="J60" s="141"/>
      <c r="K60" s="579"/>
      <c r="L60" s="132"/>
    </row>
    <row r="61" spans="1:12" ht="3" customHeight="1">
      <c r="A61" s="145"/>
      <c r="B61" s="143"/>
      <c r="C61" s="143"/>
      <c r="D61" s="143"/>
      <c r="E61" s="143"/>
      <c r="F61" s="123"/>
      <c r="G61" s="127"/>
      <c r="I61" s="615"/>
      <c r="J61" s="141"/>
      <c r="K61" s="615"/>
      <c r="L61" s="132"/>
    </row>
    <row r="62" spans="1:12" ht="13.5" customHeight="1">
      <c r="A62" s="145"/>
      <c r="B62" s="143"/>
      <c r="C62" s="143"/>
      <c r="D62" s="143"/>
      <c r="E62" s="143"/>
      <c r="F62" s="123"/>
      <c r="G62" s="127"/>
      <c r="I62" s="581">
        <f>SUM(I57:I60)</f>
        <v>0</v>
      </c>
      <c r="J62" s="141"/>
      <c r="K62" s="581">
        <f>SUM(K57:K60)</f>
        <v>0</v>
      </c>
      <c r="L62" s="132"/>
    </row>
    <row r="63" spans="1:12" ht="13.5" customHeight="1">
      <c r="A63" s="125"/>
      <c r="B63" s="123"/>
      <c r="C63" s="126" t="s">
        <v>80</v>
      </c>
      <c r="D63" s="123"/>
      <c r="E63" s="123"/>
      <c r="F63" s="123"/>
      <c r="G63" s="127"/>
      <c r="I63" s="603"/>
      <c r="J63" s="128"/>
      <c r="K63" s="610"/>
      <c r="L63" s="132"/>
    </row>
    <row r="64" spans="1:12" ht="13.5" customHeight="1">
      <c r="A64" s="125">
        <v>641</v>
      </c>
      <c r="B64" s="123"/>
      <c r="C64" s="123"/>
      <c r="D64" s="123" t="s">
        <v>81</v>
      </c>
      <c r="E64" s="123"/>
      <c r="F64" s="123"/>
      <c r="G64" s="127"/>
      <c r="I64" s="608"/>
      <c r="J64" s="134"/>
      <c r="K64" s="576"/>
      <c r="L64" s="132"/>
    </row>
    <row r="65" spans="1:14" ht="13.5" customHeight="1">
      <c r="A65" s="125">
        <v>642</v>
      </c>
      <c r="B65" s="123"/>
      <c r="C65" s="123"/>
      <c r="D65" s="123" t="s">
        <v>101</v>
      </c>
      <c r="E65" s="123"/>
      <c r="F65" s="123"/>
      <c r="G65" s="127"/>
      <c r="I65" s="579"/>
      <c r="J65" s="131"/>
      <c r="K65" s="579"/>
      <c r="L65" s="132"/>
    </row>
    <row r="66" spans="1:14" ht="3" customHeight="1">
      <c r="A66" s="125"/>
      <c r="B66" s="123"/>
      <c r="C66" s="123"/>
      <c r="D66" s="123"/>
      <c r="E66" s="123"/>
      <c r="F66" s="123"/>
      <c r="G66" s="127"/>
      <c r="I66" s="604"/>
      <c r="J66" s="128"/>
      <c r="K66" s="610"/>
      <c r="L66" s="132"/>
    </row>
    <row r="67" spans="1:14" ht="13.5" customHeight="1">
      <c r="A67" s="125"/>
      <c r="B67" s="123"/>
      <c r="C67" s="123"/>
      <c r="D67" s="123"/>
      <c r="E67" s="123"/>
      <c r="F67" s="123"/>
      <c r="G67" s="127"/>
      <c r="I67" s="581">
        <f>SUM(I64:I65)</f>
        <v>0</v>
      </c>
      <c r="J67" s="128"/>
      <c r="K67" s="581">
        <f>SUM(K64:K65)</f>
        <v>0</v>
      </c>
      <c r="L67" s="132"/>
    </row>
    <row r="68" spans="1:14" ht="13.5" customHeight="1">
      <c r="A68" s="125"/>
      <c r="B68" s="123"/>
      <c r="C68" s="123"/>
      <c r="D68" s="123"/>
      <c r="E68" s="123"/>
      <c r="F68" s="123"/>
      <c r="G68" s="127"/>
      <c r="I68" s="603"/>
      <c r="J68" s="128"/>
      <c r="K68" s="610"/>
      <c r="L68" s="132"/>
    </row>
    <row r="69" spans="1:14" ht="13.5" customHeight="1">
      <c r="A69" s="125">
        <v>651</v>
      </c>
      <c r="B69" s="123"/>
      <c r="C69" s="126" t="s">
        <v>130</v>
      </c>
      <c r="D69" s="123"/>
      <c r="E69" s="123"/>
      <c r="F69" s="123"/>
      <c r="G69" s="169">
        <v>0.09</v>
      </c>
      <c r="H69" s="146"/>
      <c r="I69" s="616"/>
      <c r="J69" s="134"/>
      <c r="K69" s="621"/>
      <c r="L69" s="132"/>
    </row>
    <row r="70" spans="1:14" ht="13.5" customHeight="1">
      <c r="A70" s="125"/>
      <c r="B70" s="123"/>
      <c r="C70" s="123"/>
      <c r="D70" s="123"/>
      <c r="E70" s="123"/>
      <c r="F70" s="123"/>
      <c r="G70" s="127"/>
      <c r="I70" s="604"/>
      <c r="J70" s="128"/>
      <c r="K70" s="610"/>
      <c r="L70" s="132"/>
    </row>
    <row r="71" spans="1:14" ht="13.5" customHeight="1">
      <c r="A71" s="125"/>
      <c r="B71" s="123"/>
      <c r="C71" s="126" t="s">
        <v>87</v>
      </c>
      <c r="D71" s="123"/>
      <c r="E71" s="123"/>
      <c r="F71" s="123"/>
      <c r="G71" s="127"/>
      <c r="I71" s="603"/>
      <c r="J71" s="128"/>
      <c r="K71" s="610"/>
      <c r="L71" s="132"/>
    </row>
    <row r="72" spans="1:14" ht="13.5" customHeight="1">
      <c r="A72" s="125">
        <v>661</v>
      </c>
      <c r="B72" s="123"/>
      <c r="C72" s="123"/>
      <c r="D72" s="123" t="s">
        <v>82</v>
      </c>
      <c r="E72" s="123"/>
      <c r="F72" s="123"/>
      <c r="G72" s="127"/>
      <c r="I72" s="608"/>
      <c r="J72" s="134"/>
      <c r="K72" s="605"/>
      <c r="L72" s="132"/>
      <c r="N72" s="123"/>
    </row>
    <row r="73" spans="1:14" ht="13.5" customHeight="1">
      <c r="A73" s="125">
        <v>665</v>
      </c>
      <c r="B73" s="123"/>
      <c r="C73" s="123"/>
      <c r="D73" s="123" t="s">
        <v>83</v>
      </c>
      <c r="E73" s="123"/>
      <c r="F73" s="123"/>
      <c r="G73" s="127"/>
      <c r="I73" s="588"/>
      <c r="J73" s="134"/>
      <c r="K73" s="606"/>
      <c r="L73" s="132"/>
    </row>
    <row r="74" spans="1:14" ht="13.5" customHeight="1">
      <c r="A74" s="125">
        <v>668</v>
      </c>
      <c r="B74" s="123"/>
      <c r="C74" s="123"/>
      <c r="D74" s="123" t="s">
        <v>84</v>
      </c>
      <c r="E74" s="147" t="s">
        <v>112</v>
      </c>
      <c r="F74" s="123"/>
      <c r="G74" s="127"/>
      <c r="I74" s="579"/>
      <c r="J74" s="131"/>
      <c r="K74" s="607"/>
      <c r="L74" s="132"/>
    </row>
    <row r="75" spans="1:14" ht="3" customHeight="1">
      <c r="A75" s="125"/>
      <c r="B75" s="123"/>
      <c r="C75" s="123"/>
      <c r="D75" s="123"/>
      <c r="E75" s="123"/>
      <c r="F75" s="123"/>
      <c r="G75" s="127"/>
      <c r="I75" s="604"/>
      <c r="J75" s="128"/>
      <c r="K75" s="610"/>
      <c r="L75" s="148"/>
    </row>
    <row r="76" spans="1:14" ht="13.5" customHeight="1">
      <c r="A76" s="125"/>
      <c r="B76" s="123"/>
      <c r="C76" s="123"/>
      <c r="D76" s="123"/>
      <c r="E76" s="123"/>
      <c r="F76" s="123"/>
      <c r="G76" s="127"/>
      <c r="I76" s="581">
        <f>SUM(I72:I74)</f>
        <v>0</v>
      </c>
      <c r="J76" s="128"/>
      <c r="K76" s="581">
        <f>SUM(K72:K74)</f>
        <v>0</v>
      </c>
      <c r="L76" s="148"/>
    </row>
    <row r="77" spans="1:14" ht="13.5" customHeight="1">
      <c r="A77" s="125"/>
      <c r="B77" s="123"/>
      <c r="C77" s="126" t="s">
        <v>85</v>
      </c>
      <c r="D77" s="123"/>
      <c r="E77" s="123"/>
      <c r="F77" s="123"/>
      <c r="G77" s="127"/>
      <c r="I77" s="603"/>
      <c r="J77" s="128"/>
      <c r="K77" s="610"/>
      <c r="L77" s="132"/>
    </row>
    <row r="78" spans="1:14" ht="13.5" customHeight="1">
      <c r="A78" s="145">
        <v>683</v>
      </c>
      <c r="B78" s="149"/>
      <c r="C78" s="149"/>
      <c r="D78" s="15" t="s">
        <v>226</v>
      </c>
      <c r="E78" s="18"/>
      <c r="F78" s="3"/>
      <c r="G78" s="168"/>
      <c r="I78" s="584">
        <f>-('6-Dedicated Donations Summary'!$J$29)</f>
        <v>0</v>
      </c>
      <c r="J78" s="128"/>
      <c r="K78" s="597"/>
      <c r="L78" s="132"/>
    </row>
    <row r="79" spans="1:14" ht="13.5" customHeight="1">
      <c r="A79" s="125">
        <v>685</v>
      </c>
      <c r="B79" s="123"/>
      <c r="C79" s="123"/>
      <c r="D79" s="123" t="s">
        <v>109</v>
      </c>
      <c r="E79" s="123"/>
      <c r="F79" s="123"/>
      <c r="G79" s="127"/>
      <c r="I79" s="579"/>
      <c r="J79" s="131"/>
      <c r="K79" s="579"/>
      <c r="L79" s="132"/>
    </row>
    <row r="80" spans="1:14" ht="3" customHeight="1">
      <c r="A80" s="125"/>
      <c r="B80" s="123"/>
      <c r="C80" s="123"/>
      <c r="D80" s="123"/>
      <c r="E80" s="123"/>
      <c r="F80" s="123"/>
      <c r="G80" s="127"/>
      <c r="I80" s="614"/>
      <c r="J80" s="141"/>
      <c r="K80" s="615"/>
      <c r="L80" s="132"/>
    </row>
    <row r="81" spans="1:12" ht="13.5" customHeight="1">
      <c r="A81" s="125"/>
      <c r="B81" s="123"/>
      <c r="C81" s="123"/>
      <c r="D81" s="123"/>
      <c r="E81" s="123"/>
      <c r="F81" s="123"/>
      <c r="G81" s="127"/>
      <c r="I81" s="581">
        <f>SUM(I78:I79)</f>
        <v>0</v>
      </c>
      <c r="J81" s="141"/>
      <c r="K81" s="581">
        <f>SUM(K78:K79)</f>
        <v>0</v>
      </c>
      <c r="L81" s="132"/>
    </row>
    <row r="82" spans="1:12" ht="13.5" customHeight="1">
      <c r="A82" s="125"/>
      <c r="B82" s="123"/>
      <c r="C82" s="123"/>
      <c r="D82" s="123"/>
      <c r="E82" s="123"/>
      <c r="F82" s="123"/>
      <c r="G82" s="127"/>
      <c r="I82" s="615"/>
      <c r="J82" s="141"/>
      <c r="K82" s="615"/>
      <c r="L82" s="132"/>
    </row>
    <row r="83" spans="1:12" ht="13.5" customHeight="1">
      <c r="A83" s="125"/>
      <c r="B83" s="123"/>
      <c r="C83" s="150" t="s">
        <v>86</v>
      </c>
      <c r="D83" s="123"/>
      <c r="E83" s="123"/>
      <c r="F83" s="123"/>
      <c r="G83" s="127"/>
      <c r="I83" s="591">
        <f>SUM(I17,I27,I34,I46,I55,I62,I67,I69,I76,I81)</f>
        <v>0</v>
      </c>
      <c r="J83" s="128"/>
      <c r="K83" s="591">
        <f>SUM(K17,K27,K34,K46,K55,K62,K67,K69,K76,K81)</f>
        <v>0</v>
      </c>
      <c r="L83" s="151"/>
    </row>
    <row r="84" spans="1:12" ht="13.5" customHeight="1">
      <c r="A84" s="125"/>
      <c r="B84" s="123"/>
      <c r="C84" s="150"/>
      <c r="D84" s="123"/>
      <c r="E84" s="123"/>
      <c r="F84" s="123"/>
      <c r="G84" s="127"/>
      <c r="I84" s="617"/>
      <c r="J84" s="152"/>
      <c r="K84" s="617"/>
      <c r="L84" s="153"/>
    </row>
    <row r="85" spans="1:12" ht="13.5" customHeight="1">
      <c r="A85" s="125"/>
      <c r="B85" s="123"/>
      <c r="C85" s="126" t="s">
        <v>88</v>
      </c>
      <c r="D85" s="123"/>
      <c r="E85" s="123"/>
      <c r="F85" s="123"/>
      <c r="G85" s="127"/>
      <c r="I85" s="617"/>
      <c r="J85" s="152"/>
      <c r="K85" s="617"/>
      <c r="L85" s="153"/>
    </row>
    <row r="86" spans="1:12" ht="13.5" customHeight="1">
      <c r="A86" s="125">
        <v>106</v>
      </c>
      <c r="B86" s="123"/>
      <c r="C86" s="154"/>
      <c r="D86" s="123" t="s">
        <v>89</v>
      </c>
      <c r="E86" s="123"/>
      <c r="F86" s="123"/>
      <c r="G86" s="127"/>
      <c r="I86" s="576"/>
      <c r="J86" s="155"/>
      <c r="K86" s="576"/>
      <c r="L86" s="156"/>
    </row>
    <row r="87" spans="1:12" ht="13.5" customHeight="1">
      <c r="A87" s="125">
        <v>107</v>
      </c>
      <c r="B87" s="123"/>
      <c r="C87" s="154"/>
      <c r="D87" s="123" t="s">
        <v>90</v>
      </c>
      <c r="E87" s="123"/>
      <c r="F87" s="123"/>
      <c r="G87" s="127"/>
      <c r="I87" s="579"/>
      <c r="J87" s="157"/>
      <c r="K87" s="579"/>
      <c r="L87" s="158"/>
    </row>
    <row r="88" spans="1:12" ht="3" customHeight="1">
      <c r="A88" s="125"/>
      <c r="B88" s="123"/>
      <c r="C88" s="154"/>
      <c r="D88" s="123"/>
      <c r="E88" s="123"/>
      <c r="F88" s="123"/>
      <c r="G88" s="127"/>
      <c r="I88" s="617"/>
      <c r="J88" s="152"/>
      <c r="K88" s="617"/>
      <c r="L88" s="153"/>
    </row>
    <row r="89" spans="1:12" ht="13.5" customHeight="1">
      <c r="A89" s="125"/>
      <c r="B89" s="123"/>
      <c r="C89" s="154"/>
      <c r="D89" s="123"/>
      <c r="E89" s="123"/>
      <c r="F89" s="123"/>
      <c r="G89" s="127"/>
      <c r="I89" s="581">
        <f>SUM(I86:I87)</f>
        <v>0</v>
      </c>
      <c r="J89" s="152"/>
      <c r="K89" s="581">
        <f>SUM(K86:K87)</f>
        <v>0</v>
      </c>
      <c r="L89" s="153"/>
    </row>
    <row r="90" spans="1:12" ht="13.5" customHeight="1">
      <c r="A90" s="125"/>
      <c r="B90" s="123"/>
      <c r="C90" s="154"/>
      <c r="D90" s="123"/>
      <c r="E90" s="123"/>
      <c r="F90" s="123"/>
      <c r="G90" s="127"/>
      <c r="I90" s="617"/>
      <c r="J90" s="152"/>
      <c r="K90" s="617"/>
      <c r="L90" s="153"/>
    </row>
    <row r="91" spans="1:12" ht="16.5" customHeight="1">
      <c r="A91" s="125"/>
      <c r="B91" s="123"/>
      <c r="C91" s="159" t="s">
        <v>10</v>
      </c>
      <c r="D91" s="123"/>
      <c r="E91" s="123"/>
      <c r="F91" s="123"/>
      <c r="G91" s="127"/>
      <c r="I91" s="594">
        <f>I83+I89</f>
        <v>0</v>
      </c>
      <c r="J91" s="128"/>
      <c r="K91" s="594">
        <f>K83+K89</f>
        <v>0</v>
      </c>
      <c r="L91" s="160"/>
    </row>
    <row r="92" spans="1:12" ht="13.5" customHeight="1" thickBot="1">
      <c r="A92" s="161"/>
      <c r="B92" s="162"/>
      <c r="C92" s="162"/>
      <c r="D92" s="162"/>
      <c r="E92" s="162"/>
      <c r="F92" s="162"/>
      <c r="G92" s="163"/>
      <c r="H92" s="162"/>
      <c r="I92" s="618"/>
      <c r="J92" s="164"/>
      <c r="K92" s="618"/>
      <c r="L92" s="165"/>
    </row>
  </sheetData>
  <sheetProtection algorithmName="SHA-512" hashValue="je+Zt9tGIHVo+l4NnrShsCEzDhIS0SzdSW+u4LAdeLQd2XvmxGpHvXc6vdztAefTs3AWFveFRCqJbyUE43yPfQ==" saltValue="xjxNuQYvCvUYHKNZtAaRPw==" spinCount="100000" sheet="1" objects="1" scenarios="1" selectLockedCells="1"/>
  <mergeCells count="4">
    <mergeCell ref="A2:L2"/>
    <mergeCell ref="A3:L3"/>
    <mergeCell ref="L5:L6"/>
    <mergeCell ref="A1:L1"/>
  </mergeCells>
  <phoneticPr fontId="2" type="noConversion"/>
  <dataValidations count="1">
    <dataValidation type="decimal" allowBlank="1" showInputMessage="1" showErrorMessage="1" errorTitle="ERREUR" error="Donnée chiffrée seulement" sqref="K51 I22 K22 I41 K41 I12:K12">
      <formula1>0</formula1>
      <formula2>5000000</formula2>
    </dataValidation>
  </dataValidations>
  <printOptions horizontalCentered="1"/>
  <pageMargins left="0.39370078740157483" right="0.39370078740157483" top="0.19685039370078741" bottom="0.19685039370078741" header="0.31496062992125984" footer="0.27559055118110237"/>
  <pageSetup paperSize="9" scale="70" orientation="portrait" r:id="rId1"/>
  <headerFooter alignWithMargins="0">
    <oddFooter>&amp;R4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1"/>
  </sheetPr>
  <dimension ref="A1:F37"/>
  <sheetViews>
    <sheetView zoomScaleNormal="100" workbookViewId="0">
      <selection activeCell="A24" sqref="A24:F24"/>
    </sheetView>
  </sheetViews>
  <sheetFormatPr baseColWidth="10" defaultColWidth="11.44140625" defaultRowHeight="21" customHeight="1"/>
  <cols>
    <col min="1" max="1" width="21.6640625" style="170" customWidth="1"/>
    <col min="2" max="2" width="35.6640625" style="170" customWidth="1"/>
    <col min="3" max="3" width="5.6640625" style="170" customWidth="1"/>
    <col min="4" max="4" width="11.6640625" style="170" customWidth="1"/>
    <col min="5" max="5" width="2.6640625" style="189" customWidth="1"/>
    <col min="6" max="6" width="27.44140625" style="190" customWidth="1"/>
    <col min="7" max="7" width="23.44140625" style="170" customWidth="1"/>
    <col min="8" max="16384" width="11.44140625" style="170"/>
  </cols>
  <sheetData>
    <row r="1" spans="1:6" ht="21" customHeight="1">
      <c r="A1" s="486" t="str">
        <f>'1-Front Page'!A1:L1</f>
        <v>THE FABRIQUE OF THE PARISH OF</v>
      </c>
      <c r="B1" s="487"/>
      <c r="C1" s="487"/>
      <c r="D1" s="487"/>
      <c r="E1" s="487"/>
      <c r="F1" s="488"/>
    </row>
    <row r="2" spans="1:6" ht="21" customHeight="1">
      <c r="A2" s="498">
        <f>'1-Front Page'!A2:L2</f>
        <v>0</v>
      </c>
      <c r="B2" s="499"/>
      <c r="C2" s="499"/>
      <c r="D2" s="499"/>
      <c r="E2" s="499"/>
      <c r="F2" s="500"/>
    </row>
    <row r="3" spans="1:6" ht="21" customHeight="1">
      <c r="A3" s="495" t="s">
        <v>103</v>
      </c>
      <c r="B3" s="496"/>
      <c r="C3" s="496"/>
      <c r="D3" s="496"/>
      <c r="E3" s="496"/>
      <c r="F3" s="497"/>
    </row>
    <row r="4" spans="1:6" ht="21" customHeight="1">
      <c r="A4" s="171"/>
      <c r="B4" s="172"/>
      <c r="C4" s="172"/>
      <c r="D4" s="172"/>
      <c r="E4" s="173"/>
      <c r="F4" s="174"/>
    </row>
    <row r="5" spans="1:6" ht="21" customHeight="1">
      <c r="A5" s="171"/>
      <c r="B5" s="172"/>
      <c r="C5" s="172"/>
      <c r="D5" s="172"/>
      <c r="E5" s="173"/>
      <c r="F5" s="174"/>
    </row>
    <row r="6" spans="1:6" ht="21" customHeight="1">
      <c r="A6" s="175" t="s">
        <v>91</v>
      </c>
      <c r="B6" s="172"/>
      <c r="C6" s="172"/>
      <c r="D6" s="172"/>
      <c r="E6" s="173"/>
      <c r="F6" s="176">
        <f>+'3-Budget - RECEIPTS'!G66</f>
        <v>0</v>
      </c>
    </row>
    <row r="7" spans="1:6" ht="21" customHeight="1">
      <c r="A7" s="171"/>
      <c r="B7" s="172"/>
      <c r="C7" s="172"/>
      <c r="D7" s="172"/>
      <c r="E7" s="173"/>
      <c r="F7" s="174"/>
    </row>
    <row r="8" spans="1:6" ht="21" customHeight="1">
      <c r="A8" s="175" t="s">
        <v>92</v>
      </c>
      <c r="B8" s="172"/>
      <c r="C8" s="172"/>
      <c r="D8" s="172"/>
      <c r="E8" s="173"/>
      <c r="F8" s="177">
        <f>+'4-Budget - DISBURSEMENTS'!I91</f>
        <v>0</v>
      </c>
    </row>
    <row r="9" spans="1:6" ht="21" customHeight="1">
      <c r="A9" s="171"/>
      <c r="B9" s="172"/>
      <c r="C9" s="172"/>
      <c r="D9" s="172"/>
      <c r="E9" s="173"/>
      <c r="F9" s="174"/>
    </row>
    <row r="10" spans="1:6" ht="21" customHeight="1" thickBot="1">
      <c r="A10" s="178" t="s">
        <v>127</v>
      </c>
      <c r="B10" s="179"/>
      <c r="C10" s="179"/>
      <c r="D10" s="179"/>
      <c r="E10" s="180"/>
      <c r="F10" s="181">
        <f>F6-F8</f>
        <v>0</v>
      </c>
    </row>
    <row r="11" spans="1:6" ht="21" customHeight="1">
      <c r="A11" s="171"/>
      <c r="B11" s="172"/>
      <c r="C11" s="172"/>
      <c r="D11" s="172"/>
      <c r="E11" s="173"/>
      <c r="F11" s="174"/>
    </row>
    <row r="12" spans="1:6" ht="21" customHeight="1">
      <c r="A12" s="175" t="s">
        <v>110</v>
      </c>
      <c r="B12" s="172"/>
      <c r="C12" s="172"/>
      <c r="D12" s="172"/>
      <c r="E12" s="173" t="s">
        <v>12</v>
      </c>
      <c r="F12" s="191"/>
    </row>
    <row r="13" spans="1:6" ht="21" customHeight="1">
      <c r="A13" s="175" t="s">
        <v>93</v>
      </c>
      <c r="B13" s="172"/>
      <c r="C13" s="172"/>
      <c r="D13" s="172"/>
      <c r="E13" s="173" t="s">
        <v>12</v>
      </c>
      <c r="F13" s="192"/>
    </row>
    <row r="14" spans="1:6" ht="21" customHeight="1">
      <c r="A14" s="175" t="s">
        <v>94</v>
      </c>
      <c r="B14" s="172"/>
      <c r="C14" s="172"/>
      <c r="D14" s="172"/>
      <c r="E14" s="173" t="s">
        <v>13</v>
      </c>
      <c r="F14" s="192"/>
    </row>
    <row r="15" spans="1:6" ht="21" customHeight="1">
      <c r="A15" s="175" t="s">
        <v>95</v>
      </c>
      <c r="B15" s="172"/>
      <c r="C15" s="172"/>
      <c r="D15" s="172"/>
      <c r="E15" s="173" t="s">
        <v>13</v>
      </c>
      <c r="F15" s="192"/>
    </row>
    <row r="16" spans="1:6" ht="21" customHeight="1">
      <c r="A16" s="175" t="s">
        <v>102</v>
      </c>
      <c r="B16" s="172"/>
      <c r="C16" s="172"/>
      <c r="D16" s="172"/>
      <c r="E16" s="173" t="s">
        <v>13</v>
      </c>
      <c r="F16" s="193"/>
    </row>
    <row r="17" spans="1:6" ht="21" customHeight="1">
      <c r="A17" s="171"/>
      <c r="B17" s="172"/>
      <c r="C17" s="172"/>
      <c r="D17" s="172"/>
      <c r="E17" s="173"/>
      <c r="F17" s="174"/>
    </row>
    <row r="18" spans="1:6" ht="21" customHeight="1" thickBot="1">
      <c r="A18" s="178" t="s">
        <v>128</v>
      </c>
      <c r="B18" s="179"/>
      <c r="C18" s="179"/>
      <c r="D18" s="179"/>
      <c r="E18" s="180"/>
      <c r="F18" s="194">
        <f>F10+F12+F13-F14-F15-F16</f>
        <v>0</v>
      </c>
    </row>
    <row r="19" spans="1:6" ht="21" customHeight="1">
      <c r="A19" s="171"/>
      <c r="B19" s="172"/>
      <c r="C19" s="172"/>
      <c r="D19" s="172"/>
      <c r="E19" s="173"/>
      <c r="F19" s="174"/>
    </row>
    <row r="20" spans="1:6" ht="21" customHeight="1">
      <c r="A20" s="483" t="s">
        <v>191</v>
      </c>
      <c r="B20" s="484"/>
      <c r="C20" s="484"/>
      <c r="D20" s="484"/>
      <c r="E20" s="484"/>
      <c r="F20" s="485"/>
    </row>
    <row r="21" spans="1:6" ht="27.9" customHeight="1">
      <c r="A21" s="489"/>
      <c r="B21" s="490"/>
      <c r="C21" s="490"/>
      <c r="D21" s="490"/>
      <c r="E21" s="490"/>
      <c r="F21" s="491"/>
    </row>
    <row r="22" spans="1:6" ht="27.9" customHeight="1">
      <c r="A22" s="489"/>
      <c r="B22" s="490"/>
      <c r="C22" s="490"/>
      <c r="D22" s="490"/>
      <c r="E22" s="490"/>
      <c r="F22" s="491"/>
    </row>
    <row r="23" spans="1:6" ht="27.9" customHeight="1">
      <c r="A23" s="489"/>
      <c r="B23" s="490"/>
      <c r="C23" s="490"/>
      <c r="D23" s="490"/>
      <c r="E23" s="490"/>
      <c r="F23" s="491"/>
    </row>
    <row r="24" spans="1:6" ht="27.9" customHeight="1">
      <c r="A24" s="489"/>
      <c r="B24" s="490"/>
      <c r="C24" s="490"/>
      <c r="D24" s="490"/>
      <c r="E24" s="490"/>
      <c r="F24" s="491"/>
    </row>
    <row r="25" spans="1:6" ht="27.9" customHeight="1">
      <c r="A25" s="489"/>
      <c r="B25" s="490"/>
      <c r="C25" s="490"/>
      <c r="D25" s="490"/>
      <c r="E25" s="490"/>
      <c r="F25" s="491"/>
    </row>
    <row r="26" spans="1:6" ht="27.9" customHeight="1">
      <c r="A26" s="489"/>
      <c r="B26" s="490"/>
      <c r="C26" s="490"/>
      <c r="D26" s="490"/>
      <c r="E26" s="490"/>
      <c r="F26" s="491"/>
    </row>
    <row r="27" spans="1:6" ht="27.9" customHeight="1">
      <c r="A27" s="489"/>
      <c r="B27" s="490"/>
      <c r="C27" s="490"/>
      <c r="D27" s="490"/>
      <c r="E27" s="490"/>
      <c r="F27" s="491"/>
    </row>
    <row r="28" spans="1:6" ht="27.9" customHeight="1">
      <c r="A28" s="489"/>
      <c r="B28" s="490"/>
      <c r="C28" s="490"/>
      <c r="D28" s="490"/>
      <c r="E28" s="490"/>
      <c r="F28" s="491"/>
    </row>
    <row r="29" spans="1:6" ht="27.9" customHeight="1">
      <c r="A29" s="489"/>
      <c r="B29" s="490"/>
      <c r="C29" s="490"/>
      <c r="D29" s="490"/>
      <c r="E29" s="490"/>
      <c r="F29" s="491"/>
    </row>
    <row r="30" spans="1:6" ht="27.9" customHeight="1">
      <c r="A30" s="489"/>
      <c r="B30" s="490"/>
      <c r="C30" s="490"/>
      <c r="D30" s="490"/>
      <c r="E30" s="490"/>
      <c r="F30" s="491"/>
    </row>
    <row r="31" spans="1:6" ht="18" customHeight="1">
      <c r="A31" s="171"/>
      <c r="B31" s="172"/>
      <c r="C31" s="172"/>
      <c r="D31" s="172"/>
      <c r="E31" s="173"/>
      <c r="F31" s="174"/>
    </row>
    <row r="32" spans="1:6" ht="24" customHeight="1">
      <c r="A32" s="171"/>
      <c r="B32" s="172"/>
      <c r="C32" s="492" t="s">
        <v>228</v>
      </c>
      <c r="D32" s="493"/>
      <c r="E32" s="493"/>
      <c r="F32" s="494"/>
    </row>
    <row r="33" spans="1:6" ht="24" customHeight="1">
      <c r="A33" s="171"/>
      <c r="B33" s="172"/>
      <c r="C33" s="503" t="s">
        <v>96</v>
      </c>
      <c r="D33" s="504"/>
      <c r="E33" s="504"/>
      <c r="F33" s="505"/>
    </row>
    <row r="34" spans="1:6" ht="30" customHeight="1">
      <c r="A34" s="171"/>
      <c r="B34" s="172"/>
      <c r="C34" s="182" t="s">
        <v>97</v>
      </c>
      <c r="D34" s="506"/>
      <c r="E34" s="506"/>
      <c r="F34" s="507"/>
    </row>
    <row r="35" spans="1:6" ht="30" customHeight="1">
      <c r="A35" s="171"/>
      <c r="B35" s="172"/>
      <c r="C35" s="182" t="s">
        <v>98</v>
      </c>
      <c r="D35" s="506"/>
      <c r="E35" s="506"/>
      <c r="F35" s="507"/>
    </row>
    <row r="36" spans="1:6" ht="9" customHeight="1">
      <c r="A36" s="171"/>
      <c r="B36" s="172"/>
      <c r="C36" s="183"/>
      <c r="D36" s="184"/>
      <c r="E36" s="185"/>
      <c r="F36" s="186"/>
    </row>
    <row r="37" spans="1:6" ht="24" customHeight="1" thickBot="1">
      <c r="A37" s="187"/>
      <c r="B37" s="188"/>
      <c r="C37" s="188"/>
      <c r="D37" s="501" t="s">
        <v>229</v>
      </c>
      <c r="E37" s="501"/>
      <c r="F37" s="502"/>
    </row>
  </sheetData>
  <sheetProtection algorithmName="SHA-512" hashValue="fGVs4NDe46msxk65vscYJh/ZlsVO7zr8pkPNG8CloB/OFVpfsPCB0jur7wvXUtaYY3ThJ2up32YXu2GorJ2WmA==" saltValue="ttqvfymA5ByRM5TvlvK0wA==" spinCount="100000" sheet="1" objects="1" scenarios="1" selectLockedCells="1"/>
  <mergeCells count="19">
    <mergeCell ref="D37:F37"/>
    <mergeCell ref="C33:F33"/>
    <mergeCell ref="D34:F34"/>
    <mergeCell ref="A25:F25"/>
    <mergeCell ref="A26:F26"/>
    <mergeCell ref="D35:F35"/>
    <mergeCell ref="A29:F29"/>
    <mergeCell ref="A20:F20"/>
    <mergeCell ref="A1:F1"/>
    <mergeCell ref="A30:F30"/>
    <mergeCell ref="C32:F32"/>
    <mergeCell ref="A3:F3"/>
    <mergeCell ref="A2:F2"/>
    <mergeCell ref="A27:F27"/>
    <mergeCell ref="A28:F28"/>
    <mergeCell ref="A21:F21"/>
    <mergeCell ref="A24:F24"/>
    <mergeCell ref="A22:F22"/>
    <mergeCell ref="A23:F23"/>
  </mergeCells>
  <phoneticPr fontId="2" type="noConversion"/>
  <printOptions horizontalCentered="1" verticalCentered="1"/>
  <pageMargins left="0.51181102362204722" right="0.51181102362204722" top="0.59055118110236227" bottom="0.39370078740157483" header="0.51181102362204722" footer="0.11811023622047245"/>
  <pageSetup scale="77" orientation="portrait" r:id="rId1"/>
  <headerFooter alignWithMargins="0">
    <oddFooter>&amp;R5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50021"/>
  </sheetPr>
  <dimension ref="A1:W60"/>
  <sheetViews>
    <sheetView workbookViewId="0">
      <selection activeCell="S14" sqref="S14:V14"/>
    </sheetView>
  </sheetViews>
  <sheetFormatPr baseColWidth="10" defaultColWidth="9.109375" defaultRowHeight="13.2"/>
  <cols>
    <col min="1" max="1" width="0.6640625" style="260" customWidth="1"/>
    <col min="2" max="2" width="2.109375" style="260" customWidth="1"/>
    <col min="3" max="4" width="3.6640625" style="260" customWidth="1"/>
    <col min="5" max="5" width="1.6640625" style="260" customWidth="1"/>
    <col min="6" max="6" width="8.6640625" style="260" customWidth="1"/>
    <col min="7" max="7" width="3.6640625" style="260" customWidth="1"/>
    <col min="8" max="8" width="11" style="260" customWidth="1"/>
    <col min="9" max="9" width="5.88671875" style="260" customWidth="1"/>
    <col min="10" max="11" width="1.6640625" style="260" customWidth="1"/>
    <col min="12" max="12" width="8.6640625" style="260" customWidth="1"/>
    <col min="13" max="13" width="1.6640625" style="260" customWidth="1"/>
    <col min="14" max="14" width="5.6640625" style="260" customWidth="1"/>
    <col min="15" max="15" width="4.109375" style="260" customWidth="1"/>
    <col min="16" max="16" width="16.6640625" style="260" customWidth="1"/>
    <col min="17" max="17" width="2.6640625" style="260" customWidth="1"/>
    <col min="18" max="18" width="1.109375" style="260" customWidth="1"/>
    <col min="19" max="19" width="10.6640625" style="260" customWidth="1"/>
    <col min="20" max="20" width="1.6640625" style="260" customWidth="1"/>
    <col min="21" max="21" width="5.6640625" style="260" customWidth="1"/>
    <col min="22" max="22" width="0.88671875" style="260" customWidth="1"/>
    <col min="23" max="23" width="1.6640625" style="260" customWidth="1"/>
    <col min="24" max="16384" width="9.109375" style="260"/>
  </cols>
  <sheetData>
    <row r="1" spans="1:23" ht="16.5" customHeight="1" thickBot="1">
      <c r="A1" s="557" t="s">
        <v>238</v>
      </c>
      <c r="B1" s="557"/>
      <c r="C1" s="557"/>
      <c r="D1" s="557"/>
      <c r="E1" s="557"/>
      <c r="F1" s="557"/>
      <c r="G1" s="557"/>
      <c r="H1" s="557"/>
      <c r="I1" s="557"/>
      <c r="J1" s="557"/>
      <c r="K1" s="557"/>
      <c r="L1" s="557"/>
      <c r="M1" s="557"/>
      <c r="N1" s="557"/>
      <c r="O1" s="557"/>
      <c r="P1" s="557"/>
      <c r="Q1" s="557"/>
      <c r="R1" s="557"/>
      <c r="S1" s="557"/>
      <c r="T1" s="557"/>
      <c r="U1" s="557"/>
      <c r="V1" s="557"/>
      <c r="W1" s="557"/>
    </row>
    <row r="2" spans="1:23" ht="18" customHeight="1">
      <c r="A2" s="261"/>
      <c r="B2" s="558" t="s">
        <v>239</v>
      </c>
      <c r="C2" s="558"/>
      <c r="D2" s="558"/>
      <c r="E2" s="558"/>
      <c r="F2" s="558"/>
      <c r="G2" s="262"/>
      <c r="H2" s="262"/>
      <c r="I2" s="262"/>
      <c r="J2" s="262"/>
      <c r="K2" s="262"/>
      <c r="L2" s="262"/>
      <c r="M2" s="262"/>
      <c r="N2" s="262"/>
      <c r="O2" s="262"/>
      <c r="P2" s="262"/>
      <c r="Q2" s="262"/>
      <c r="R2" s="262"/>
      <c r="S2" s="263" t="s">
        <v>240</v>
      </c>
      <c r="T2" s="559">
        <f>+'1-Front Page'!G4</f>
        <v>2024</v>
      </c>
      <c r="U2" s="559"/>
      <c r="V2" s="559"/>
      <c r="W2" s="264"/>
    </row>
    <row r="3" spans="1:23" ht="21" customHeight="1">
      <c r="A3" s="511">
        <f>+'1-Front Page'!A2:L2</f>
        <v>0</v>
      </c>
      <c r="B3" s="512"/>
      <c r="C3" s="512"/>
      <c r="D3" s="512"/>
      <c r="E3" s="512"/>
      <c r="F3" s="512"/>
      <c r="G3" s="512"/>
      <c r="H3" s="512"/>
      <c r="I3" s="512"/>
      <c r="J3" s="512"/>
      <c r="K3" s="512"/>
      <c r="L3" s="512"/>
      <c r="M3" s="512"/>
      <c r="N3" s="512"/>
      <c r="O3" s="512"/>
      <c r="P3" s="512"/>
      <c r="Q3" s="512"/>
      <c r="R3" s="512"/>
      <c r="S3" s="512"/>
      <c r="T3" s="512"/>
      <c r="U3" s="512"/>
      <c r="V3" s="512"/>
      <c r="W3" s="513"/>
    </row>
    <row r="4" spans="1:23" ht="7.5" customHeight="1" thickBot="1">
      <c r="A4" s="265"/>
      <c r="B4" s="266"/>
      <c r="C4" s="267"/>
      <c r="D4" s="268"/>
      <c r="E4" s="268"/>
      <c r="F4" s="267"/>
      <c r="G4" s="267"/>
      <c r="H4" s="267"/>
      <c r="I4" s="267"/>
      <c r="J4" s="267"/>
      <c r="K4" s="267"/>
      <c r="L4" s="268"/>
      <c r="M4" s="268"/>
      <c r="N4" s="268"/>
      <c r="O4" s="268"/>
      <c r="P4" s="268"/>
      <c r="Q4" s="268"/>
      <c r="R4" s="268"/>
      <c r="S4" s="268"/>
      <c r="T4" s="268"/>
      <c r="U4" s="269"/>
      <c r="V4" s="269"/>
      <c r="W4" s="270"/>
    </row>
    <row r="5" spans="1:23" ht="9" customHeight="1" thickTop="1">
      <c r="A5" s="271"/>
      <c r="B5" s="272"/>
      <c r="C5" s="93"/>
      <c r="D5" s="97"/>
      <c r="E5" s="97"/>
      <c r="F5" s="93"/>
      <c r="G5" s="93"/>
      <c r="H5" s="93"/>
      <c r="I5" s="93"/>
      <c r="J5" s="93"/>
      <c r="K5" s="93"/>
      <c r="L5" s="97"/>
      <c r="M5" s="97"/>
      <c r="N5" s="97"/>
      <c r="O5" s="97"/>
      <c r="P5" s="97"/>
      <c r="Q5" s="97"/>
      <c r="R5" s="97"/>
      <c r="S5" s="97"/>
      <c r="T5" s="97"/>
      <c r="U5" s="273"/>
      <c r="V5" s="273"/>
      <c r="W5" s="274"/>
    </row>
    <row r="6" spans="1:23" ht="16.5" customHeight="1">
      <c r="A6" s="271"/>
      <c r="B6" s="275" t="s">
        <v>241</v>
      </c>
      <c r="C6" s="276" t="s">
        <v>242</v>
      </c>
      <c r="D6" s="97"/>
      <c r="E6" s="97"/>
      <c r="F6" s="93"/>
      <c r="G6" s="93"/>
      <c r="H6" s="93"/>
      <c r="I6" s="93"/>
      <c r="J6" s="93"/>
      <c r="K6" s="93"/>
      <c r="L6" s="93"/>
      <c r="M6" s="93"/>
      <c r="N6" s="93"/>
      <c r="O6" s="93"/>
      <c r="P6" s="93"/>
      <c r="Q6" s="93"/>
      <c r="R6" s="93"/>
      <c r="S6" s="560">
        <f>+'3-Budget - RECEIPTS'!G66</f>
        <v>0</v>
      </c>
      <c r="T6" s="560"/>
      <c r="U6" s="560"/>
      <c r="V6" s="560"/>
      <c r="W6" s="274"/>
    </row>
    <row r="7" spans="1:23" ht="15" customHeight="1">
      <c r="A7" s="271"/>
      <c r="B7" s="93"/>
      <c r="C7" s="277"/>
      <c r="D7" s="97"/>
      <c r="E7" s="97"/>
      <c r="F7" s="93"/>
      <c r="G7" s="93"/>
      <c r="H7" s="93"/>
      <c r="I7" s="93"/>
      <c r="J7" s="93"/>
      <c r="K7" s="93"/>
      <c r="L7" s="93"/>
      <c r="M7" s="93"/>
      <c r="N7" s="93"/>
      <c r="O7" s="93"/>
      <c r="P7" s="93"/>
      <c r="Q7" s="93"/>
      <c r="R7" s="93"/>
      <c r="S7" s="561"/>
      <c r="T7" s="561"/>
      <c r="U7" s="561"/>
      <c r="V7" s="561"/>
      <c r="W7" s="274"/>
    </row>
    <row r="8" spans="1:23" ht="6" customHeight="1">
      <c r="A8" s="271"/>
      <c r="B8" s="93"/>
      <c r="C8" s="93"/>
      <c r="D8" s="97"/>
      <c r="E8" s="97"/>
      <c r="F8" s="93"/>
      <c r="G8" s="93"/>
      <c r="H8" s="93"/>
      <c r="I8" s="93"/>
      <c r="J8" s="93"/>
      <c r="K8" s="93"/>
      <c r="L8" s="93"/>
      <c r="M8" s="93"/>
      <c r="N8" s="93"/>
      <c r="O8" s="93"/>
      <c r="P8" s="562" t="s">
        <v>243</v>
      </c>
      <c r="Q8" s="562"/>
      <c r="R8" s="93"/>
      <c r="S8" s="93"/>
      <c r="T8" s="93"/>
      <c r="U8" s="93"/>
      <c r="V8" s="93"/>
      <c r="W8" s="274"/>
    </row>
    <row r="9" spans="1:23" ht="12.75" customHeight="1">
      <c r="A9" s="271"/>
      <c r="B9" s="93"/>
      <c r="C9" s="278"/>
      <c r="D9" s="97"/>
      <c r="E9" s="97"/>
      <c r="F9" s="93"/>
      <c r="G9" s="93"/>
      <c r="H9" s="93"/>
      <c r="I9" s="93"/>
      <c r="J9" s="93"/>
      <c r="K9" s="93"/>
      <c r="L9" s="93"/>
      <c r="M9" s="93"/>
      <c r="N9" s="93"/>
      <c r="O9" s="93"/>
      <c r="P9" s="562"/>
      <c r="Q9" s="562"/>
      <c r="R9" s="93"/>
      <c r="S9" s="563" t="s">
        <v>244</v>
      </c>
      <c r="T9" s="564"/>
      <c r="U9" s="564"/>
      <c r="V9" s="564"/>
      <c r="W9" s="274"/>
    </row>
    <row r="10" spans="1:23" ht="6" customHeight="1">
      <c r="A10" s="271"/>
      <c r="B10" s="93"/>
      <c r="C10" s="93"/>
      <c r="D10" s="97"/>
      <c r="E10" s="97"/>
      <c r="F10" s="93"/>
      <c r="G10" s="93"/>
      <c r="H10" s="93"/>
      <c r="I10" s="93"/>
      <c r="J10" s="93"/>
      <c r="K10" s="93"/>
      <c r="L10" s="93"/>
      <c r="M10" s="93"/>
      <c r="N10" s="93"/>
      <c r="O10" s="93"/>
      <c r="P10" s="279"/>
      <c r="Q10" s="279"/>
      <c r="R10" s="93"/>
      <c r="S10" s="93"/>
      <c r="T10" s="93"/>
      <c r="U10" s="93"/>
      <c r="V10" s="93"/>
      <c r="W10" s="274"/>
    </row>
    <row r="11" spans="1:23" ht="12.75" customHeight="1">
      <c r="A11" s="271"/>
      <c r="B11" s="93"/>
      <c r="C11" s="280" t="s">
        <v>245</v>
      </c>
      <c r="D11" s="97"/>
      <c r="E11" s="97"/>
      <c r="F11" s="93"/>
      <c r="G11" s="93"/>
      <c r="H11" s="93"/>
      <c r="I11" s="93"/>
      <c r="J11" s="93"/>
      <c r="K11" s="93"/>
      <c r="L11" s="93"/>
      <c r="M11" s="93"/>
      <c r="N11" s="93"/>
      <c r="O11" s="93"/>
      <c r="P11" s="279"/>
      <c r="Q11" s="279"/>
      <c r="R11" s="93"/>
      <c r="S11" s="555"/>
      <c r="T11" s="556"/>
      <c r="U11" s="556"/>
      <c r="V11" s="556"/>
      <c r="W11" s="274"/>
    </row>
    <row r="12" spans="1:23" ht="6" customHeight="1">
      <c r="A12" s="271"/>
      <c r="B12" s="93"/>
      <c r="C12" s="278"/>
      <c r="D12" s="97"/>
      <c r="E12" s="97"/>
      <c r="F12" s="93"/>
      <c r="G12" s="93"/>
      <c r="H12" s="93"/>
      <c r="I12" s="93"/>
      <c r="J12" s="93"/>
      <c r="K12" s="93"/>
      <c r="L12" s="93"/>
      <c r="M12" s="93"/>
      <c r="N12" s="93"/>
      <c r="O12" s="93"/>
      <c r="P12" s="279"/>
      <c r="Q12" s="279"/>
      <c r="R12" s="93"/>
      <c r="S12" s="281"/>
      <c r="T12" s="282"/>
      <c r="U12" s="282"/>
      <c r="V12" s="282"/>
      <c r="W12" s="274"/>
    </row>
    <row r="13" spans="1:23" ht="14.25" customHeight="1">
      <c r="A13" s="271"/>
      <c r="B13" s="93"/>
      <c r="C13" s="283" t="s">
        <v>14</v>
      </c>
      <c r="D13" s="74" t="s">
        <v>246</v>
      </c>
      <c r="E13" s="93"/>
      <c r="F13" s="93"/>
      <c r="G13" s="93"/>
      <c r="H13" s="93"/>
      <c r="I13" s="93"/>
      <c r="J13" s="93"/>
      <c r="K13" s="93"/>
      <c r="L13" s="93"/>
      <c r="M13" s="93"/>
      <c r="N13" s="284"/>
      <c r="O13" s="284"/>
      <c r="P13" s="550">
        <f>+'4-Budget - DISBURSEMENTS'!I72</f>
        <v>0</v>
      </c>
      <c r="Q13" s="550"/>
      <c r="R13" s="285"/>
      <c r="S13" s="551">
        <f>P13</f>
        <v>0</v>
      </c>
      <c r="T13" s="551"/>
      <c r="U13" s="551"/>
      <c r="V13" s="551"/>
      <c r="W13" s="274"/>
    </row>
    <row r="14" spans="1:23" ht="14.25" customHeight="1">
      <c r="A14" s="271"/>
      <c r="B14" s="93"/>
      <c r="C14" s="283" t="s">
        <v>15</v>
      </c>
      <c r="D14" s="20" t="s">
        <v>247</v>
      </c>
      <c r="E14" s="93"/>
      <c r="F14" s="93"/>
      <c r="G14" s="93"/>
      <c r="H14" s="93"/>
      <c r="I14" s="93"/>
      <c r="J14" s="93"/>
      <c r="K14" s="93"/>
      <c r="L14" s="93"/>
      <c r="M14" s="93"/>
      <c r="N14" s="284"/>
      <c r="O14" s="284"/>
      <c r="P14" s="546">
        <f>+'3-Budget - RECEIPTS'!G44+'3-Budget - RECEIPTS'!G45+'3-Budget - RECEIPTS'!G47</f>
        <v>0</v>
      </c>
      <c r="Q14" s="546"/>
      <c r="R14" s="285"/>
      <c r="S14" s="547">
        <f>P14</f>
        <v>0</v>
      </c>
      <c r="T14" s="547"/>
      <c r="U14" s="547"/>
      <c r="V14" s="547"/>
      <c r="W14" s="274"/>
    </row>
    <row r="15" spans="1:23" ht="14.25" customHeight="1">
      <c r="A15" s="271"/>
      <c r="B15" s="93"/>
      <c r="C15" s="283" t="s">
        <v>16</v>
      </c>
      <c r="D15" s="80" t="s">
        <v>234</v>
      </c>
      <c r="E15" s="80"/>
      <c r="F15" s="93"/>
      <c r="G15" s="93"/>
      <c r="H15" s="93"/>
      <c r="I15" s="93"/>
      <c r="J15" s="93"/>
      <c r="K15" s="93"/>
      <c r="L15" s="93"/>
      <c r="M15" s="93"/>
      <c r="N15" s="284"/>
      <c r="O15" s="284"/>
      <c r="P15" s="546">
        <f>+'3-Budget - RECEIPTS'!G49</f>
        <v>0</v>
      </c>
      <c r="Q15" s="546"/>
      <c r="R15" s="285"/>
      <c r="S15" s="547">
        <f>P15</f>
        <v>0</v>
      </c>
      <c r="T15" s="547"/>
      <c r="U15" s="547"/>
      <c r="V15" s="547"/>
      <c r="W15" s="274"/>
    </row>
    <row r="16" spans="1:23" ht="14.25" customHeight="1">
      <c r="A16" s="271"/>
      <c r="B16" s="93"/>
      <c r="C16" s="283" t="s">
        <v>17</v>
      </c>
      <c r="D16" s="544" t="s">
        <v>248</v>
      </c>
      <c r="E16" s="545"/>
      <c r="F16" s="545"/>
      <c r="G16" s="545"/>
      <c r="H16" s="545"/>
      <c r="I16" s="545"/>
      <c r="J16" s="545"/>
      <c r="K16" s="545"/>
      <c r="L16" s="545"/>
      <c r="M16" s="545"/>
      <c r="N16" s="545"/>
      <c r="O16" s="284"/>
      <c r="P16" s="546">
        <f>+'3-Budget - RECEIPTS'!G42</f>
        <v>0</v>
      </c>
      <c r="Q16" s="546"/>
      <c r="R16" s="285"/>
      <c r="S16" s="547">
        <f>P16</f>
        <v>0</v>
      </c>
      <c r="T16" s="547"/>
      <c r="U16" s="547"/>
      <c r="V16" s="547"/>
      <c r="W16" s="274"/>
    </row>
    <row r="17" spans="1:23" ht="14.25" customHeight="1">
      <c r="A17" s="271"/>
      <c r="B17" s="93"/>
      <c r="C17" s="283" t="s">
        <v>18</v>
      </c>
      <c r="D17" s="74" t="s">
        <v>249</v>
      </c>
      <c r="E17" s="286"/>
      <c r="F17" s="286"/>
      <c r="G17" s="552" t="s">
        <v>112</v>
      </c>
      <c r="H17" s="552"/>
      <c r="I17" s="552"/>
      <c r="J17" s="552"/>
      <c r="K17" s="552"/>
      <c r="L17" s="552"/>
      <c r="M17" s="552"/>
      <c r="N17" s="552"/>
      <c r="O17" s="287"/>
      <c r="P17" s="288"/>
      <c r="Q17" s="288"/>
      <c r="R17" s="285"/>
      <c r="S17" s="553"/>
      <c r="T17" s="553"/>
      <c r="U17" s="553"/>
      <c r="V17" s="553"/>
      <c r="W17" s="274"/>
    </row>
    <row r="18" spans="1:23" ht="14.25" customHeight="1">
      <c r="A18" s="271"/>
      <c r="B18" s="93"/>
      <c r="C18" s="283"/>
      <c r="D18" s="74"/>
      <c r="E18" s="286"/>
      <c r="F18" s="286"/>
      <c r="G18" s="554"/>
      <c r="H18" s="554"/>
      <c r="I18" s="554"/>
      <c r="J18" s="554"/>
      <c r="K18" s="554"/>
      <c r="L18" s="554"/>
      <c r="M18" s="554"/>
      <c r="N18" s="554"/>
      <c r="O18" s="287"/>
      <c r="P18" s="279"/>
      <c r="Q18" s="279"/>
      <c r="R18" s="285"/>
      <c r="S18" s="553">
        <v>0</v>
      </c>
      <c r="T18" s="553"/>
      <c r="U18" s="553"/>
      <c r="V18" s="553"/>
      <c r="W18" s="274"/>
    </row>
    <row r="19" spans="1:23" ht="14.25" customHeight="1">
      <c r="A19" s="271"/>
      <c r="B19" s="93"/>
      <c r="C19" s="283"/>
      <c r="D19" s="74"/>
      <c r="E19" s="286"/>
      <c r="F19" s="286"/>
      <c r="G19" s="554"/>
      <c r="H19" s="554"/>
      <c r="I19" s="554"/>
      <c r="J19" s="554"/>
      <c r="K19" s="554"/>
      <c r="L19" s="554"/>
      <c r="M19" s="554"/>
      <c r="N19" s="554"/>
      <c r="O19" s="287"/>
      <c r="P19" s="279"/>
      <c r="Q19" s="279"/>
      <c r="R19" s="285"/>
      <c r="S19" s="553"/>
      <c r="T19" s="553"/>
      <c r="U19" s="553"/>
      <c r="V19" s="553"/>
      <c r="W19" s="274"/>
    </row>
    <row r="20" spans="1:23" ht="6.75" customHeight="1">
      <c r="A20" s="271"/>
      <c r="B20" s="93"/>
      <c r="C20" s="283"/>
      <c r="D20" s="20"/>
      <c r="E20" s="93"/>
      <c r="F20" s="93"/>
      <c r="G20" s="93"/>
      <c r="H20" s="93"/>
      <c r="I20" s="93"/>
      <c r="J20" s="93"/>
      <c r="K20" s="93"/>
      <c r="L20" s="93"/>
      <c r="M20" s="93"/>
      <c r="N20" s="284"/>
      <c r="O20" s="284"/>
      <c r="P20" s="289"/>
      <c r="Q20" s="289"/>
      <c r="R20" s="285"/>
      <c r="S20" s="290"/>
      <c r="T20" s="290"/>
      <c r="U20" s="290"/>
      <c r="V20" s="290"/>
      <c r="W20" s="274"/>
    </row>
    <row r="21" spans="1:23" ht="12.75" customHeight="1">
      <c r="A21" s="271"/>
      <c r="B21" s="93"/>
      <c r="C21" s="280" t="s">
        <v>250</v>
      </c>
      <c r="D21" s="97"/>
      <c r="E21" s="97"/>
      <c r="F21" s="93"/>
      <c r="G21" s="93"/>
      <c r="H21" s="93"/>
      <c r="I21" s="93"/>
      <c r="J21" s="93"/>
      <c r="K21" s="93"/>
      <c r="L21" s="93"/>
      <c r="M21" s="93"/>
      <c r="N21" s="93"/>
      <c r="O21" s="93"/>
      <c r="P21" s="279"/>
      <c r="Q21" s="279"/>
      <c r="R21" s="93"/>
      <c r="S21" s="555"/>
      <c r="T21" s="556"/>
      <c r="U21" s="556"/>
      <c r="V21" s="556"/>
      <c r="W21" s="274"/>
    </row>
    <row r="22" spans="1:23" ht="6" customHeight="1">
      <c r="A22" s="271"/>
      <c r="B22" s="93"/>
      <c r="C22" s="278"/>
      <c r="D22" s="97"/>
      <c r="E22" s="97"/>
      <c r="F22" s="93"/>
      <c r="G22" s="93"/>
      <c r="H22" s="93"/>
      <c r="I22" s="93"/>
      <c r="J22" s="93"/>
      <c r="K22" s="93"/>
      <c r="L22" s="93"/>
      <c r="M22" s="93"/>
      <c r="N22" s="93"/>
      <c r="O22" s="93"/>
      <c r="P22" s="279"/>
      <c r="Q22" s="279"/>
      <c r="R22" s="93"/>
      <c r="S22" s="281"/>
      <c r="T22" s="282"/>
      <c r="U22" s="282"/>
      <c r="V22" s="282"/>
      <c r="W22" s="274"/>
    </row>
    <row r="23" spans="1:23" ht="16.5" customHeight="1">
      <c r="A23" s="271"/>
      <c r="B23" s="93"/>
      <c r="C23" s="283" t="s">
        <v>14</v>
      </c>
      <c r="D23" s="20" t="s">
        <v>251</v>
      </c>
      <c r="E23" s="93"/>
      <c r="F23" s="93"/>
      <c r="G23" s="93"/>
      <c r="H23" s="93"/>
      <c r="I23" s="93"/>
      <c r="J23" s="291"/>
      <c r="K23" s="549"/>
      <c r="L23" s="549"/>
      <c r="M23" s="549"/>
      <c r="N23" s="549"/>
      <c r="O23" s="284"/>
      <c r="P23" s="550">
        <f>+'4-Budget - DISBURSEMENTS'!I62</f>
        <v>0</v>
      </c>
      <c r="Q23" s="550"/>
      <c r="R23" s="292"/>
      <c r="S23" s="551">
        <f>P23</f>
        <v>0</v>
      </c>
      <c r="T23" s="551"/>
      <c r="U23" s="551"/>
      <c r="V23" s="551"/>
      <c r="W23" s="274"/>
    </row>
    <row r="24" spans="1:23" ht="13.5" customHeight="1">
      <c r="A24" s="271"/>
      <c r="B24" s="93"/>
      <c r="C24" s="293" t="s">
        <v>15</v>
      </c>
      <c r="D24" s="544" t="s">
        <v>252</v>
      </c>
      <c r="E24" s="545"/>
      <c r="F24" s="545"/>
      <c r="G24" s="545"/>
      <c r="H24" s="545"/>
      <c r="I24" s="545"/>
      <c r="J24" s="545"/>
      <c r="K24" s="545"/>
      <c r="L24" s="545"/>
      <c r="M24" s="545"/>
      <c r="N24" s="545"/>
      <c r="O24" s="284"/>
      <c r="P24" s="546">
        <f>+'4-Budget - DISBURSEMENTS'!I41+'4-Budget - DISBURSEMENTS'!I42+'4-Budget - DISBURSEMENTS'!I51</f>
        <v>0</v>
      </c>
      <c r="Q24" s="546"/>
      <c r="R24" s="292"/>
      <c r="S24" s="547">
        <f>P24</f>
        <v>0</v>
      </c>
      <c r="T24" s="547"/>
      <c r="U24" s="547"/>
      <c r="V24" s="547"/>
      <c r="W24" s="274"/>
    </row>
    <row r="25" spans="1:23" ht="12.75" customHeight="1">
      <c r="A25" s="271"/>
      <c r="B25" s="93"/>
      <c r="C25" s="283" t="s">
        <v>16</v>
      </c>
      <c r="D25" s="544" t="s">
        <v>253</v>
      </c>
      <c r="E25" s="545"/>
      <c r="F25" s="545"/>
      <c r="G25" s="545"/>
      <c r="H25" s="545"/>
      <c r="I25" s="545"/>
      <c r="J25" s="545"/>
      <c r="K25" s="545"/>
      <c r="L25" s="545"/>
      <c r="M25" s="545"/>
      <c r="N25" s="545"/>
      <c r="O25" s="284"/>
      <c r="P25" s="548">
        <f>0.25*'3-Budget - RECEIPTS'!G28</f>
        <v>0</v>
      </c>
      <c r="Q25" s="548"/>
      <c r="R25" s="292"/>
      <c r="S25" s="547">
        <f>P25</f>
        <v>0</v>
      </c>
      <c r="T25" s="547"/>
      <c r="U25" s="547"/>
      <c r="V25" s="547"/>
      <c r="W25" s="274"/>
    </row>
    <row r="26" spans="1:23" ht="12.75" customHeight="1">
      <c r="A26" s="271"/>
      <c r="B26" s="93"/>
      <c r="C26" s="283" t="s">
        <v>17</v>
      </c>
      <c r="D26" s="22" t="s">
        <v>254</v>
      </c>
      <c r="E26" s="273"/>
      <c r="F26" s="273"/>
      <c r="G26" s="273"/>
      <c r="H26" s="273"/>
      <c r="I26" s="273"/>
      <c r="J26" s="273"/>
      <c r="K26" s="273"/>
      <c r="L26" s="273"/>
      <c r="M26" s="273"/>
      <c r="N26" s="273"/>
      <c r="O26" s="284"/>
      <c r="P26" s="288"/>
      <c r="Q26" s="288"/>
      <c r="R26" s="292"/>
      <c r="S26" s="536"/>
      <c r="T26" s="536"/>
      <c r="U26" s="536"/>
      <c r="V26" s="536"/>
      <c r="W26" s="274"/>
    </row>
    <row r="27" spans="1:23" ht="15" customHeight="1">
      <c r="A27" s="271"/>
      <c r="B27" s="93"/>
      <c r="C27" s="283"/>
      <c r="D27" s="294"/>
      <c r="E27" s="286"/>
      <c r="F27" s="286"/>
      <c r="G27" s="286"/>
      <c r="H27" s="286"/>
      <c r="I27" s="286"/>
      <c r="J27" s="286"/>
      <c r="K27" s="286"/>
      <c r="L27" s="286"/>
      <c r="M27" s="286"/>
      <c r="N27" s="286"/>
      <c r="O27" s="284"/>
      <c r="P27" s="289"/>
      <c r="Q27" s="289"/>
      <c r="R27" s="285"/>
      <c r="S27" s="325"/>
      <c r="T27" s="325"/>
      <c r="U27" s="325"/>
      <c r="V27" s="325"/>
      <c r="W27" s="274"/>
    </row>
    <row r="28" spans="1:23" ht="18" customHeight="1">
      <c r="A28" s="271"/>
      <c r="B28" s="93"/>
      <c r="C28" s="95" t="s">
        <v>255</v>
      </c>
      <c r="D28" s="97"/>
      <c r="E28" s="97"/>
      <c r="F28" s="93"/>
      <c r="G28" s="93"/>
      <c r="H28" s="93"/>
      <c r="I28" s="93"/>
      <c r="J28" s="93"/>
      <c r="K28" s="93"/>
      <c r="L28" s="93"/>
      <c r="M28" s="93"/>
      <c r="N28" s="93"/>
      <c r="O28" s="93"/>
      <c r="P28" s="93"/>
      <c r="Q28" s="93"/>
      <c r="R28" s="93"/>
      <c r="S28" s="537">
        <f>SUM(S13:V26)</f>
        <v>0</v>
      </c>
      <c r="T28" s="537"/>
      <c r="U28" s="537"/>
      <c r="V28" s="537"/>
      <c r="W28" s="274"/>
    </row>
    <row r="29" spans="1:23" ht="10.5" customHeight="1">
      <c r="A29" s="271"/>
      <c r="B29" s="93"/>
      <c r="C29" s="97"/>
      <c r="D29" s="97"/>
      <c r="E29" s="97"/>
      <c r="F29" s="93"/>
      <c r="G29" s="93"/>
      <c r="H29" s="93"/>
      <c r="I29" s="93"/>
      <c r="J29" s="93"/>
      <c r="K29" s="93"/>
      <c r="L29" s="93"/>
      <c r="M29" s="93"/>
      <c r="N29" s="93"/>
      <c r="O29" s="93"/>
      <c r="P29" s="93"/>
      <c r="Q29" s="93"/>
      <c r="R29" s="93"/>
      <c r="S29" s="93"/>
      <c r="T29" s="93"/>
      <c r="U29" s="93"/>
      <c r="V29" s="93"/>
      <c r="W29" s="274"/>
    </row>
    <row r="30" spans="1:23" ht="13.8">
      <c r="A30" s="271"/>
      <c r="B30" s="93"/>
      <c r="C30" s="276" t="s">
        <v>256</v>
      </c>
      <c r="D30" s="97"/>
      <c r="E30" s="97"/>
      <c r="F30" s="93"/>
      <c r="G30" s="93"/>
      <c r="H30" s="93"/>
      <c r="I30" s="93"/>
      <c r="J30" s="93"/>
      <c r="K30" s="93"/>
      <c r="L30" s="93"/>
      <c r="M30" s="93"/>
      <c r="N30" s="93"/>
      <c r="O30" s="93"/>
      <c r="P30" s="93"/>
      <c r="Q30" s="295" t="s">
        <v>257</v>
      </c>
      <c r="R30" s="295"/>
      <c r="S30" s="538">
        <f>S6-S28</f>
        <v>0</v>
      </c>
      <c r="T30" s="538"/>
      <c r="U30" s="538"/>
      <c r="V30" s="538"/>
      <c r="W30" s="539"/>
    </row>
    <row r="31" spans="1:23" ht="9" customHeight="1">
      <c r="A31" s="271"/>
      <c r="B31" s="93"/>
      <c r="C31" s="93"/>
      <c r="D31" s="97"/>
      <c r="E31" s="97"/>
      <c r="F31" s="93"/>
      <c r="G31" s="93"/>
      <c r="H31" s="93"/>
      <c r="I31" s="93"/>
      <c r="J31" s="93"/>
      <c r="K31" s="93"/>
      <c r="L31" s="93"/>
      <c r="M31" s="93"/>
      <c r="N31" s="93"/>
      <c r="O31" s="93"/>
      <c r="P31" s="93"/>
      <c r="Q31" s="93"/>
      <c r="R31" s="93"/>
      <c r="S31" s="296"/>
      <c r="T31" s="296"/>
      <c r="U31" s="296"/>
      <c r="V31" s="296"/>
      <c r="W31" s="274"/>
    </row>
    <row r="32" spans="1:23">
      <c r="A32" s="271"/>
      <c r="B32" s="277" t="s">
        <v>258</v>
      </c>
      <c r="C32" s="297" t="s">
        <v>259</v>
      </c>
      <c r="D32" s="97"/>
      <c r="E32" s="97"/>
      <c r="F32" s="93"/>
      <c r="G32" s="93"/>
      <c r="H32" s="93"/>
      <c r="I32" s="93"/>
      <c r="J32" s="93"/>
      <c r="K32" s="93"/>
      <c r="L32" s="93"/>
      <c r="M32" s="93"/>
      <c r="N32" s="93"/>
      <c r="O32" s="93"/>
      <c r="P32" s="93"/>
      <c r="Q32" s="93"/>
      <c r="R32" s="93"/>
      <c r="S32" s="93"/>
      <c r="T32" s="93"/>
      <c r="U32" s="93"/>
      <c r="V32" s="93"/>
      <c r="W32" s="274"/>
    </row>
    <row r="33" spans="1:23" ht="15" customHeight="1">
      <c r="A33" s="271"/>
      <c r="B33" s="93"/>
      <c r="C33" s="276" t="s">
        <v>260</v>
      </c>
      <c r="D33" s="97"/>
      <c r="E33" s="97"/>
      <c r="F33" s="93"/>
      <c r="G33" s="93"/>
      <c r="H33" s="93"/>
      <c r="I33" s="93"/>
      <c r="J33" s="93"/>
      <c r="K33" s="93"/>
      <c r="L33" s="93"/>
      <c r="M33" s="93"/>
      <c r="N33" s="93"/>
      <c r="O33" s="93"/>
      <c r="P33" s="93"/>
      <c r="Q33" s="93"/>
      <c r="R33" s="93"/>
      <c r="S33" s="540"/>
      <c r="T33" s="540"/>
      <c r="U33" s="540"/>
      <c r="V33" s="298"/>
      <c r="W33" s="274"/>
    </row>
    <row r="34" spans="1:23" ht="9" customHeight="1">
      <c r="A34" s="271"/>
      <c r="B34" s="93"/>
      <c r="C34" s="93"/>
      <c r="D34" s="97"/>
      <c r="E34" s="97"/>
      <c r="F34" s="93"/>
      <c r="G34" s="93"/>
      <c r="H34" s="93"/>
      <c r="I34" s="93"/>
      <c r="J34" s="93"/>
      <c r="K34" s="93"/>
      <c r="L34" s="93"/>
      <c r="M34" s="93"/>
      <c r="N34" s="93"/>
      <c r="O34" s="93"/>
      <c r="P34" s="93"/>
      <c r="Q34" s="93"/>
      <c r="R34" s="93"/>
      <c r="S34" s="93"/>
      <c r="T34" s="93"/>
      <c r="U34" s="93"/>
      <c r="V34" s="93"/>
      <c r="W34" s="274"/>
    </row>
    <row r="35" spans="1:23" ht="15" customHeight="1">
      <c r="A35" s="271"/>
      <c r="B35" s="93"/>
      <c r="C35" s="299" t="s">
        <v>261</v>
      </c>
      <c r="D35" s="97"/>
      <c r="E35" s="97"/>
      <c r="F35" s="93"/>
      <c r="G35" s="93"/>
      <c r="H35" s="93"/>
      <c r="I35" s="93"/>
      <c r="J35" s="93"/>
      <c r="K35" s="93"/>
      <c r="L35" s="93"/>
      <c r="M35" s="93"/>
      <c r="N35" s="93"/>
      <c r="O35" s="93"/>
      <c r="P35" s="93"/>
      <c r="Q35" s="93"/>
      <c r="R35" s="93"/>
      <c r="S35" s="541"/>
      <c r="T35" s="541"/>
      <c r="U35" s="541"/>
      <c r="V35" s="300"/>
      <c r="W35" s="274"/>
    </row>
    <row r="36" spans="1:23" ht="9" customHeight="1">
      <c r="A36" s="271"/>
      <c r="B36" s="93"/>
      <c r="C36" s="93"/>
      <c r="D36" s="97"/>
      <c r="E36" s="97"/>
      <c r="F36" s="93"/>
      <c r="G36" s="93"/>
      <c r="H36" s="93"/>
      <c r="I36" s="93"/>
      <c r="J36" s="93"/>
      <c r="K36" s="93"/>
      <c r="L36" s="93"/>
      <c r="M36" s="93"/>
      <c r="N36" s="93"/>
      <c r="O36" s="93"/>
      <c r="P36" s="93"/>
      <c r="Q36" s="93"/>
      <c r="R36" s="93"/>
      <c r="S36" s="93"/>
      <c r="T36" s="93"/>
      <c r="U36" s="93"/>
      <c r="V36" s="93"/>
      <c r="W36" s="274"/>
    </row>
    <row r="37" spans="1:23" ht="13.8">
      <c r="A37" s="271"/>
      <c r="B37" s="93"/>
      <c r="C37" s="276" t="s">
        <v>262</v>
      </c>
      <c r="D37" s="97"/>
      <c r="E37" s="97"/>
      <c r="F37" s="93"/>
      <c r="G37" s="93"/>
      <c r="H37" s="93"/>
      <c r="I37" s="93"/>
      <c r="J37" s="93"/>
      <c r="K37" s="93"/>
      <c r="L37" s="93"/>
      <c r="M37" s="93"/>
      <c r="N37" s="93"/>
      <c r="O37" s="93"/>
      <c r="P37" s="93"/>
      <c r="Q37" s="295" t="s">
        <v>263</v>
      </c>
      <c r="R37" s="295"/>
      <c r="S37" s="542">
        <f>S33-S35</f>
        <v>0</v>
      </c>
      <c r="T37" s="542"/>
      <c r="U37" s="542"/>
      <c r="V37" s="542"/>
      <c r="W37" s="543"/>
    </row>
    <row r="38" spans="1:23" ht="10.5" customHeight="1">
      <c r="A38" s="271"/>
      <c r="B38" s="93"/>
      <c r="C38" s="93"/>
      <c r="D38" s="97"/>
      <c r="E38" s="97"/>
      <c r="F38" s="93"/>
      <c r="G38" s="93"/>
      <c r="H38" s="93"/>
      <c r="I38" s="93"/>
      <c r="J38" s="93"/>
      <c r="K38" s="93"/>
      <c r="L38" s="93"/>
      <c r="M38" s="93"/>
      <c r="N38" s="93"/>
      <c r="O38" s="93"/>
      <c r="P38" s="93"/>
      <c r="Q38" s="93"/>
      <c r="R38" s="93"/>
      <c r="S38" s="296"/>
      <c r="T38" s="296"/>
      <c r="U38" s="296"/>
      <c r="V38" s="296"/>
      <c r="W38" s="274"/>
    </row>
    <row r="39" spans="1:23" ht="15.6">
      <c r="A39" s="271"/>
      <c r="B39" s="93"/>
      <c r="C39" s="30" t="s">
        <v>264</v>
      </c>
      <c r="D39" s="97"/>
      <c r="E39" s="97"/>
      <c r="F39" s="93"/>
      <c r="G39" s="93"/>
      <c r="H39" s="93"/>
      <c r="J39" s="93"/>
      <c r="K39" s="93"/>
      <c r="L39" s="93"/>
      <c r="M39" s="93"/>
      <c r="N39" s="93"/>
      <c r="O39" s="93"/>
      <c r="P39" s="93"/>
      <c r="Q39" s="295" t="s">
        <v>265</v>
      </c>
      <c r="R39" s="301"/>
      <c r="S39" s="527">
        <f>S30+S37</f>
        <v>0</v>
      </c>
      <c r="T39" s="528"/>
      <c r="U39" s="528"/>
      <c r="V39" s="528"/>
      <c r="W39" s="529"/>
    </row>
    <row r="40" spans="1:23" ht="10.5" customHeight="1">
      <c r="A40" s="271"/>
      <c r="B40" s="93"/>
      <c r="C40" s="93"/>
      <c r="D40" s="97"/>
      <c r="E40" s="97"/>
      <c r="F40" s="93"/>
      <c r="G40" s="93"/>
      <c r="H40" s="93"/>
      <c r="I40" s="93"/>
      <c r="J40" s="93"/>
      <c r="K40" s="93"/>
      <c r="L40" s="93"/>
      <c r="M40" s="93"/>
      <c r="N40" s="93"/>
      <c r="O40" s="93"/>
      <c r="P40" s="93"/>
      <c r="Q40" s="93"/>
      <c r="R40" s="93"/>
      <c r="S40" s="93"/>
      <c r="T40" s="93"/>
      <c r="U40" s="93"/>
      <c r="V40" s="93"/>
      <c r="W40" s="274"/>
    </row>
    <row r="41" spans="1:23" ht="15.6">
      <c r="A41" s="271"/>
      <c r="B41" s="277" t="s">
        <v>266</v>
      </c>
      <c r="C41" s="302" t="s">
        <v>267</v>
      </c>
      <c r="D41" s="97"/>
      <c r="E41" s="97"/>
      <c r="F41" s="93"/>
      <c r="G41" s="93"/>
      <c r="H41" s="93"/>
      <c r="I41" s="93"/>
      <c r="J41" s="93"/>
      <c r="K41" s="93"/>
      <c r="L41" s="93"/>
      <c r="M41" s="93"/>
      <c r="N41" s="93"/>
      <c r="O41" s="93"/>
      <c r="P41" s="93"/>
      <c r="Q41" s="301" t="s">
        <v>268</v>
      </c>
      <c r="R41" s="295"/>
      <c r="S41" s="530"/>
      <c r="T41" s="530"/>
      <c r="U41" s="530"/>
      <c r="V41" s="530"/>
      <c r="W41" s="531"/>
    </row>
    <row r="42" spans="1:23" ht="10.5" customHeight="1">
      <c r="A42" s="265"/>
      <c r="B42" s="303"/>
      <c r="C42" s="303"/>
      <c r="D42" s="304"/>
      <c r="E42" s="304"/>
      <c r="F42" s="303"/>
      <c r="G42" s="303"/>
      <c r="H42" s="303"/>
      <c r="I42" s="303"/>
      <c r="J42" s="303"/>
      <c r="K42" s="303"/>
      <c r="L42" s="303"/>
      <c r="M42" s="303"/>
      <c r="N42" s="303"/>
      <c r="O42" s="303"/>
      <c r="P42" s="303"/>
      <c r="Q42" s="303"/>
      <c r="R42" s="303"/>
      <c r="S42" s="303"/>
      <c r="T42" s="303"/>
      <c r="U42" s="303"/>
      <c r="V42" s="303"/>
      <c r="W42" s="305"/>
    </row>
    <row r="43" spans="1:23" ht="7.5" customHeight="1">
      <c r="A43" s="271"/>
      <c r="B43" s="93"/>
      <c r="C43" s="93"/>
      <c r="D43" s="97"/>
      <c r="E43" s="97"/>
      <c r="F43" s="93"/>
      <c r="G43" s="93"/>
      <c r="H43" s="93"/>
      <c r="I43" s="93"/>
      <c r="J43" s="93"/>
      <c r="K43" s="93"/>
      <c r="L43" s="93"/>
      <c r="M43" s="93"/>
      <c r="N43" s="93"/>
      <c r="O43" s="93"/>
      <c r="P43" s="93"/>
      <c r="Q43" s="93"/>
      <c r="R43" s="93"/>
      <c r="S43" s="93"/>
      <c r="T43" s="93"/>
      <c r="U43" s="93"/>
      <c r="V43" s="93"/>
      <c r="W43" s="274"/>
    </row>
    <row r="44" spans="1:23" ht="18" customHeight="1">
      <c r="A44" s="532" t="s">
        <v>284</v>
      </c>
      <c r="B44" s="533"/>
      <c r="C44" s="533"/>
      <c r="D44" s="533"/>
      <c r="E44" s="533"/>
      <c r="F44" s="533"/>
      <c r="G44" s="533"/>
      <c r="H44" s="533"/>
      <c r="I44" s="533"/>
      <c r="J44" s="533"/>
      <c r="K44" s="533"/>
      <c r="L44" s="533"/>
      <c r="M44" s="533"/>
      <c r="N44" s="533"/>
      <c r="O44" s="533"/>
      <c r="P44" s="533"/>
      <c r="Q44" s="533"/>
      <c r="R44" s="533"/>
      <c r="S44" s="533"/>
      <c r="T44" s="533"/>
      <c r="U44" s="533"/>
      <c r="V44" s="533"/>
      <c r="W44" s="534"/>
    </row>
    <row r="45" spans="1:23" ht="21" customHeight="1">
      <c r="A45" s="271"/>
      <c r="B45" s="93"/>
      <c r="C45" s="93"/>
      <c r="D45" s="97"/>
      <c r="E45" s="97"/>
      <c r="F45" s="93"/>
      <c r="G45" s="93"/>
      <c r="H45" s="93"/>
      <c r="I45" s="93"/>
      <c r="J45" s="93"/>
      <c r="K45" s="93"/>
      <c r="L45" s="93"/>
      <c r="M45" s="523" t="s">
        <v>269</v>
      </c>
      <c r="N45" s="523"/>
      <c r="O45" s="306"/>
      <c r="P45" s="307" t="s">
        <v>270</v>
      </c>
      <c r="Q45" s="93"/>
      <c r="R45" s="93"/>
      <c r="S45" s="93"/>
      <c r="T45" s="93"/>
      <c r="U45" s="93"/>
      <c r="V45" s="93"/>
      <c r="W45" s="274"/>
    </row>
    <row r="46" spans="1:23" ht="15" customHeight="1">
      <c r="A46" s="271"/>
      <c r="B46" s="93"/>
      <c r="C46" s="74" t="s">
        <v>271</v>
      </c>
      <c r="D46" s="97"/>
      <c r="E46" s="97"/>
      <c r="F46" s="93"/>
      <c r="G46" s="93"/>
      <c r="H46" s="93"/>
      <c r="I46" s="93"/>
      <c r="J46" s="93"/>
      <c r="K46" s="93"/>
      <c r="L46" s="93"/>
      <c r="M46" s="535">
        <v>0.09</v>
      </c>
      <c r="N46" s="535"/>
      <c r="O46" s="308" t="s">
        <v>272</v>
      </c>
      <c r="P46" s="309">
        <f>S39</f>
        <v>0</v>
      </c>
      <c r="Q46" s="283" t="s">
        <v>273</v>
      </c>
      <c r="R46" s="283"/>
      <c r="S46" s="525">
        <f>M46*P46</f>
        <v>0</v>
      </c>
      <c r="T46" s="525"/>
      <c r="U46" s="525"/>
      <c r="V46" s="525"/>
      <c r="W46" s="274"/>
    </row>
    <row r="47" spans="1:23" ht="16.5" customHeight="1">
      <c r="A47" s="271"/>
      <c r="B47" s="93"/>
      <c r="C47" s="93" t="s">
        <v>274</v>
      </c>
      <c r="D47" s="97"/>
      <c r="E47" s="97"/>
      <c r="F47" s="93"/>
      <c r="G47" s="93"/>
      <c r="H47" s="93"/>
      <c r="I47" s="93"/>
      <c r="J47" s="93"/>
      <c r="K47" s="93"/>
      <c r="L47" s="93"/>
      <c r="M47" s="93"/>
      <c r="N47" s="93"/>
      <c r="O47" s="93"/>
      <c r="P47" s="93"/>
      <c r="Q47" s="93"/>
      <c r="R47" s="93"/>
      <c r="S47" s="296"/>
      <c r="T47" s="296"/>
      <c r="U47" s="296"/>
      <c r="V47" s="296"/>
      <c r="W47" s="274"/>
    </row>
    <row r="48" spans="1:23" ht="21" customHeight="1">
      <c r="A48" s="271"/>
      <c r="B48" s="93"/>
      <c r="C48" s="93"/>
      <c r="D48" s="97"/>
      <c r="E48" s="97"/>
      <c r="F48" s="93"/>
      <c r="G48" s="93"/>
      <c r="H48" s="93"/>
      <c r="I48" s="93"/>
      <c r="J48" s="93"/>
      <c r="K48" s="93"/>
      <c r="L48" s="93"/>
      <c r="M48" s="523" t="s">
        <v>269</v>
      </c>
      <c r="N48" s="523"/>
      <c r="O48" s="306"/>
      <c r="P48" s="310" t="s">
        <v>275</v>
      </c>
      <c r="Q48" s="93"/>
      <c r="R48" s="93"/>
      <c r="S48" s="93"/>
      <c r="T48" s="93"/>
      <c r="U48" s="93"/>
      <c r="V48" s="93"/>
      <c r="W48" s="274"/>
    </row>
    <row r="49" spans="1:23" ht="15" customHeight="1">
      <c r="A49" s="271"/>
      <c r="B49" s="93"/>
      <c r="C49" s="20" t="s">
        <v>276</v>
      </c>
      <c r="D49" s="97"/>
      <c r="E49" s="97"/>
      <c r="F49" s="93"/>
      <c r="G49" s="93"/>
      <c r="H49" s="93"/>
      <c r="I49" s="93"/>
      <c r="J49" s="93"/>
      <c r="K49" s="93"/>
      <c r="L49" s="93"/>
      <c r="M49" s="524">
        <v>0.09</v>
      </c>
      <c r="N49" s="524"/>
      <c r="O49" s="308" t="s">
        <v>272</v>
      </c>
      <c r="P49" s="309">
        <f>S41</f>
        <v>0</v>
      </c>
      <c r="Q49" s="283" t="s">
        <v>273</v>
      </c>
      <c r="R49" s="283"/>
      <c r="S49" s="525">
        <f>M49*P49</f>
        <v>0</v>
      </c>
      <c r="T49" s="525"/>
      <c r="U49" s="525"/>
      <c r="V49" s="525"/>
      <c r="W49" s="274"/>
    </row>
    <row r="50" spans="1:23" ht="11.25" customHeight="1">
      <c r="A50" s="271"/>
      <c r="B50" s="93"/>
      <c r="C50" s="20"/>
      <c r="D50" s="97"/>
      <c r="E50" s="97"/>
      <c r="F50" s="93"/>
      <c r="G50" s="93"/>
      <c r="H50" s="93"/>
      <c r="I50" s="93"/>
      <c r="J50" s="93"/>
      <c r="K50" s="93"/>
      <c r="L50" s="93"/>
      <c r="M50" s="311"/>
      <c r="N50" s="311"/>
      <c r="O50" s="308"/>
      <c r="P50" s="312"/>
      <c r="Q50" s="283"/>
      <c r="R50" s="283"/>
      <c r="S50" s="313"/>
      <c r="T50" s="313"/>
      <c r="U50" s="313"/>
      <c r="V50" s="313"/>
      <c r="W50" s="274"/>
    </row>
    <row r="51" spans="1:23" ht="10.5" customHeight="1">
      <c r="A51" s="271"/>
      <c r="B51" s="93"/>
      <c r="C51" s="93"/>
      <c r="D51" s="97"/>
      <c r="E51" s="97"/>
      <c r="F51" s="93"/>
      <c r="G51" s="93"/>
      <c r="H51" s="93"/>
      <c r="I51" s="93"/>
      <c r="J51" s="93"/>
      <c r="K51" s="93"/>
      <c r="L51" s="93"/>
      <c r="M51" s="93"/>
      <c r="N51" s="93"/>
      <c r="O51" s="93"/>
      <c r="P51" s="93"/>
      <c r="Q51" s="93"/>
      <c r="R51" s="93"/>
      <c r="S51" s="93"/>
      <c r="T51" s="93"/>
      <c r="U51" s="93"/>
      <c r="V51" s="93"/>
      <c r="W51" s="274"/>
    </row>
    <row r="52" spans="1:23">
      <c r="A52" s="271"/>
      <c r="B52" s="93"/>
      <c r="C52" s="297" t="s">
        <v>277</v>
      </c>
      <c r="D52" s="97"/>
      <c r="E52" s="97"/>
      <c r="F52" s="93"/>
      <c r="G52" s="93"/>
      <c r="H52" s="93"/>
      <c r="I52" s="93"/>
      <c r="J52" s="93"/>
      <c r="K52" s="93"/>
      <c r="L52" s="93"/>
      <c r="M52" s="93"/>
      <c r="N52" s="93"/>
      <c r="O52" s="93"/>
      <c r="P52" s="93"/>
      <c r="Q52" s="93"/>
      <c r="R52" s="93"/>
      <c r="S52" s="526">
        <v>0</v>
      </c>
      <c r="T52" s="526"/>
      <c r="U52" s="526"/>
      <c r="V52" s="300"/>
      <c r="W52" s="274"/>
    </row>
    <row r="53" spans="1:23" ht="10.5" customHeight="1">
      <c r="A53" s="271"/>
      <c r="B53" s="93"/>
      <c r="C53" s="93"/>
      <c r="D53" s="97"/>
      <c r="E53" s="97"/>
      <c r="F53" s="93"/>
      <c r="G53" s="93"/>
      <c r="H53" s="93"/>
      <c r="I53" s="93"/>
      <c r="J53" s="93"/>
      <c r="K53" s="93"/>
      <c r="L53" s="93"/>
      <c r="M53" s="93"/>
      <c r="N53" s="93"/>
      <c r="O53" s="93"/>
      <c r="P53" s="93"/>
      <c r="Q53" s="93"/>
      <c r="R53" s="93"/>
      <c r="S53" s="93"/>
      <c r="T53" s="93"/>
      <c r="U53" s="93"/>
      <c r="V53" s="93"/>
      <c r="W53" s="274"/>
    </row>
    <row r="54" spans="1:23" ht="13.8">
      <c r="A54" s="271"/>
      <c r="B54" s="93"/>
      <c r="C54" s="314" t="s">
        <v>278</v>
      </c>
      <c r="D54" s="97"/>
      <c r="E54" s="97"/>
      <c r="F54" s="93"/>
      <c r="G54" s="93"/>
      <c r="H54" s="93"/>
      <c r="I54" s="277">
        <f>+'1-Front Page'!G4</f>
        <v>2024</v>
      </c>
      <c r="J54" s="315" t="s">
        <v>279</v>
      </c>
      <c r="K54" s="93"/>
      <c r="L54" s="93"/>
      <c r="M54" s="93"/>
      <c r="N54" s="93"/>
      <c r="O54" s="93"/>
      <c r="P54" s="93"/>
      <c r="Q54" s="93"/>
      <c r="R54" s="93"/>
      <c r="S54" s="517">
        <f>IF((S46+S49-S52)&gt;=0,(S46+S49-S52),0)</f>
        <v>0</v>
      </c>
      <c r="T54" s="518"/>
      <c r="U54" s="518"/>
      <c r="V54" s="519"/>
      <c r="W54" s="274"/>
    </row>
    <row r="55" spans="1:23" ht="10.5" customHeight="1">
      <c r="A55" s="271"/>
      <c r="B55" s="93"/>
      <c r="C55" s="314"/>
      <c r="D55" s="97"/>
      <c r="E55" s="97"/>
      <c r="F55" s="93"/>
      <c r="G55" s="93"/>
      <c r="H55" s="93"/>
      <c r="I55" s="93"/>
      <c r="J55" s="93"/>
      <c r="K55" s="93"/>
      <c r="L55" s="93"/>
      <c r="M55" s="93"/>
      <c r="N55" s="93"/>
      <c r="O55" s="93"/>
      <c r="P55" s="93"/>
      <c r="Q55" s="93"/>
      <c r="R55" s="93"/>
      <c r="S55" s="316"/>
      <c r="T55" s="317"/>
      <c r="U55" s="317"/>
      <c r="V55" s="317"/>
      <c r="W55" s="274"/>
    </row>
    <row r="56" spans="1:23" ht="13.8">
      <c r="A56" s="271"/>
      <c r="B56" s="93"/>
      <c r="C56" s="314" t="s">
        <v>280</v>
      </c>
      <c r="D56" s="97"/>
      <c r="E56" s="97"/>
      <c r="F56" s="93"/>
      <c r="G56" s="93"/>
      <c r="H56" s="93"/>
      <c r="I56" s="277">
        <f>+'1-Front Page'!G4</f>
        <v>2024</v>
      </c>
      <c r="J56" s="315" t="s">
        <v>279</v>
      </c>
      <c r="K56" s="93"/>
      <c r="L56" s="93"/>
      <c r="M56" s="93"/>
      <c r="N56" s="93"/>
      <c r="O56" s="93"/>
      <c r="P56" s="93"/>
      <c r="Q56" s="93"/>
      <c r="R56" s="93"/>
      <c r="S56" s="520">
        <f>IF((S46+S49-S52)&lt;0,-(S46+S49-S52),0)</f>
        <v>0</v>
      </c>
      <c r="T56" s="521"/>
      <c r="U56" s="521"/>
      <c r="V56" s="522"/>
      <c r="W56" s="274"/>
    </row>
    <row r="57" spans="1:23" ht="15" customHeight="1">
      <c r="A57" s="271"/>
      <c r="B57" s="93"/>
      <c r="C57" s="314"/>
      <c r="D57" s="97"/>
      <c r="E57" s="97"/>
      <c r="F57" s="93"/>
      <c r="G57" s="93"/>
      <c r="H57" s="93"/>
      <c r="I57" s="93"/>
      <c r="J57" s="93"/>
      <c r="K57" s="93"/>
      <c r="L57" s="93"/>
      <c r="M57" s="93"/>
      <c r="N57" s="93"/>
      <c r="O57" s="93"/>
      <c r="P57" s="93"/>
      <c r="Q57" s="93"/>
      <c r="R57" s="93"/>
      <c r="S57" s="316"/>
      <c r="T57" s="317"/>
      <c r="U57" s="317"/>
      <c r="V57" s="317"/>
      <c r="W57" s="274"/>
    </row>
    <row r="58" spans="1:23" ht="16.2" customHeight="1" thickBot="1">
      <c r="A58" s="318"/>
      <c r="B58" s="319"/>
      <c r="C58" s="320" t="s">
        <v>283</v>
      </c>
      <c r="D58" s="321"/>
      <c r="E58" s="321"/>
      <c r="F58" s="320"/>
      <c r="G58" s="320"/>
      <c r="H58" s="320"/>
      <c r="I58" s="320"/>
      <c r="J58" s="320"/>
      <c r="K58" s="320"/>
      <c r="L58" s="320"/>
      <c r="M58" s="320"/>
      <c r="N58" s="320"/>
      <c r="O58" s="320"/>
      <c r="P58" s="320"/>
      <c r="Q58" s="320"/>
      <c r="R58" s="320"/>
      <c r="S58" s="514">
        <f>+S54/12</f>
        <v>0</v>
      </c>
      <c r="T58" s="515"/>
      <c r="U58" s="516"/>
      <c r="V58" s="320"/>
      <c r="W58" s="322"/>
    </row>
    <row r="59" spans="1:23" ht="9" customHeight="1">
      <c r="A59" s="262"/>
      <c r="B59" s="262"/>
      <c r="C59" s="262"/>
      <c r="D59" s="323"/>
      <c r="E59" s="323"/>
      <c r="F59" s="262"/>
      <c r="G59" s="262"/>
      <c r="H59" s="262"/>
      <c r="I59" s="262"/>
      <c r="J59" s="262"/>
      <c r="K59" s="262"/>
      <c r="L59" s="262"/>
      <c r="M59" s="262"/>
      <c r="N59" s="262"/>
      <c r="O59" s="262"/>
      <c r="P59" s="262"/>
      <c r="Q59" s="262"/>
      <c r="R59" s="262"/>
      <c r="S59" s="262"/>
      <c r="T59" s="262"/>
      <c r="U59" s="262"/>
      <c r="V59" s="262"/>
      <c r="W59" s="262"/>
    </row>
    <row r="60" spans="1:23" ht="25.5" customHeight="1">
      <c r="A60" s="508" t="s">
        <v>281</v>
      </c>
      <c r="B60" s="508"/>
      <c r="C60" s="508"/>
      <c r="D60" s="508"/>
      <c r="E60" s="509"/>
      <c r="F60" s="509"/>
      <c r="G60" s="509"/>
      <c r="H60" s="509"/>
      <c r="I60" s="509"/>
      <c r="J60" s="509"/>
      <c r="K60" s="509"/>
      <c r="L60" s="509"/>
      <c r="M60" s="509"/>
      <c r="N60" s="509"/>
      <c r="O60" s="509"/>
      <c r="P60" s="324" t="s">
        <v>282</v>
      </c>
      <c r="Q60" s="510"/>
      <c r="R60" s="510"/>
      <c r="S60" s="510"/>
      <c r="T60" s="510"/>
      <c r="U60" s="510"/>
      <c r="V60" s="510"/>
    </row>
  </sheetData>
  <sheetProtection algorithmName="SHA-512" hashValue="5rXGI6aMtqMH0VLQYAbbVNiHZMUwXbCxk+Sy9Vb+m8U3gzJ9Xq+1/6NyqtB9f1Z6K61+LynQ0cUpo6i/InFnmw==" saltValue="hZtgM9QzfhvKU5dh7edAxQ==" spinCount="100000" sheet="1" objects="1" scenarios="1" formatCells="0"/>
  <mergeCells count="56">
    <mergeCell ref="P14:Q14"/>
    <mergeCell ref="S14:V14"/>
    <mergeCell ref="A1:W1"/>
    <mergeCell ref="B2:F2"/>
    <mergeCell ref="T2:V2"/>
    <mergeCell ref="S6:V6"/>
    <mergeCell ref="S7:V7"/>
    <mergeCell ref="P8:Q9"/>
    <mergeCell ref="S9:V9"/>
    <mergeCell ref="S11:V11"/>
    <mergeCell ref="P13:Q13"/>
    <mergeCell ref="S13:V13"/>
    <mergeCell ref="K23:N23"/>
    <mergeCell ref="P23:Q23"/>
    <mergeCell ref="S23:V23"/>
    <mergeCell ref="P15:Q15"/>
    <mergeCell ref="S15:V15"/>
    <mergeCell ref="D16:N16"/>
    <mergeCell ref="P16:Q16"/>
    <mergeCell ref="S16:V16"/>
    <mergeCell ref="G17:N17"/>
    <mergeCell ref="S17:V17"/>
    <mergeCell ref="G18:N18"/>
    <mergeCell ref="S18:V18"/>
    <mergeCell ref="G19:N19"/>
    <mergeCell ref="S19:V19"/>
    <mergeCell ref="S21:V21"/>
    <mergeCell ref="D24:N24"/>
    <mergeCell ref="P24:Q24"/>
    <mergeCell ref="S24:V24"/>
    <mergeCell ref="D25:N25"/>
    <mergeCell ref="P25:Q25"/>
    <mergeCell ref="S25:V25"/>
    <mergeCell ref="S46:V46"/>
    <mergeCell ref="S26:V26"/>
    <mergeCell ref="S28:V28"/>
    <mergeCell ref="S30:W30"/>
    <mergeCell ref="S33:U33"/>
    <mergeCell ref="S35:U35"/>
    <mergeCell ref="S37:W37"/>
    <mergeCell ref="A60:D60"/>
    <mergeCell ref="E60:O60"/>
    <mergeCell ref="Q60:V60"/>
    <mergeCell ref="A3:W3"/>
    <mergeCell ref="S58:U58"/>
    <mergeCell ref="S54:V54"/>
    <mergeCell ref="S56:V56"/>
    <mergeCell ref="M48:N48"/>
    <mergeCell ref="M49:N49"/>
    <mergeCell ref="S49:V49"/>
    <mergeCell ref="S52:U52"/>
    <mergeCell ref="S39:W39"/>
    <mergeCell ref="S41:W41"/>
    <mergeCell ref="A44:W44"/>
    <mergeCell ref="M45:N45"/>
    <mergeCell ref="M46:N4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K59"/>
  <sheetViews>
    <sheetView zoomScaleNormal="100" zoomScaleSheetLayoutView="100" workbookViewId="0">
      <selection activeCell="F21" sqref="F21"/>
    </sheetView>
  </sheetViews>
  <sheetFormatPr baseColWidth="10" defaultColWidth="9.109375" defaultRowHeight="13.8"/>
  <cols>
    <col min="1" max="1" width="1.33203125" style="227" customWidth="1"/>
    <col min="2" max="2" width="3.33203125" style="201" customWidth="1"/>
    <col min="3" max="3" width="4.6640625" style="201" customWidth="1"/>
    <col min="4" max="4" width="52.109375" style="201" customWidth="1"/>
    <col min="5" max="5" width="1.44140625" style="201" customWidth="1"/>
    <col min="6" max="6" width="18.88671875" style="201" customWidth="1"/>
    <col min="7" max="7" width="1.109375" style="201" customWidth="1"/>
    <col min="8" max="8" width="4.109375" style="228" customWidth="1"/>
    <col min="9" max="9" width="1.109375" style="201" customWidth="1"/>
    <col min="10" max="10" width="18.5546875" style="201" customWidth="1"/>
    <col min="11" max="11" width="1" style="201" customWidth="1"/>
    <col min="12" max="16384" width="9.109375" style="201"/>
  </cols>
  <sheetData>
    <row r="1" spans="1:11" s="196" customFormat="1" ht="20.25" customHeight="1" thickBot="1">
      <c r="A1" s="195"/>
      <c r="B1" s="565" t="s">
        <v>205</v>
      </c>
      <c r="C1" s="565"/>
      <c r="D1" s="565"/>
      <c r="E1" s="565"/>
      <c r="F1" s="565"/>
      <c r="G1" s="565"/>
      <c r="H1" s="565"/>
      <c r="I1" s="565"/>
      <c r="J1" s="565"/>
      <c r="K1" s="565"/>
    </row>
    <row r="2" spans="1:11" ht="8.25" customHeight="1">
      <c r="A2" s="197"/>
      <c r="B2" s="198"/>
      <c r="C2" s="198"/>
      <c r="D2" s="198"/>
      <c r="E2" s="198"/>
      <c r="F2" s="198"/>
      <c r="G2" s="198"/>
      <c r="H2" s="199"/>
      <c r="I2" s="198"/>
      <c r="J2" s="198"/>
      <c r="K2" s="200"/>
    </row>
    <row r="3" spans="1:11" s="196" customFormat="1" ht="20.25" customHeight="1">
      <c r="A3" s="202"/>
      <c r="B3" s="203" t="s">
        <v>206</v>
      </c>
      <c r="C3" s="195"/>
      <c r="D3" s="195"/>
      <c r="E3" s="195"/>
      <c r="F3" s="195"/>
      <c r="G3" s="195"/>
      <c r="H3" s="204" t="s">
        <v>158</v>
      </c>
      <c r="I3" s="195"/>
      <c r="J3" s="229">
        <v>0</v>
      </c>
      <c r="K3" s="205"/>
    </row>
    <row r="4" spans="1:11" ht="6.75" customHeight="1">
      <c r="A4" s="206"/>
      <c r="B4" s="207"/>
      <c r="C4" s="207"/>
      <c r="D4" s="207"/>
      <c r="E4" s="207"/>
      <c r="F4" s="207"/>
      <c r="G4" s="207"/>
      <c r="H4" s="208"/>
      <c r="I4" s="207"/>
      <c r="J4" s="207"/>
      <c r="K4" s="209"/>
    </row>
    <row r="5" spans="1:11" s="196" customFormat="1" ht="20.25" customHeight="1">
      <c r="A5" s="202"/>
      <c r="B5" s="203" t="s">
        <v>159</v>
      </c>
      <c r="C5" s="195"/>
      <c r="D5" s="195"/>
      <c r="E5" s="195"/>
      <c r="F5" s="195"/>
      <c r="G5" s="195"/>
      <c r="H5" s="204"/>
      <c r="I5" s="195"/>
      <c r="J5" s="195"/>
      <c r="K5" s="205"/>
    </row>
    <row r="6" spans="1:11" ht="3.75" customHeight="1">
      <c r="A6" s="206"/>
      <c r="B6" s="210"/>
      <c r="C6" s="207"/>
      <c r="D6" s="207"/>
      <c r="E6" s="207"/>
      <c r="F6" s="207"/>
      <c r="G6" s="207"/>
      <c r="H6" s="208"/>
      <c r="I6" s="207"/>
      <c r="J6" s="207"/>
      <c r="K6" s="209"/>
    </row>
    <row r="7" spans="1:11" s="196" customFormat="1" ht="20.25" customHeight="1">
      <c r="A7" s="202"/>
      <c r="B7" s="195"/>
      <c r="C7" s="195" t="s">
        <v>160</v>
      </c>
      <c r="D7" s="195"/>
      <c r="E7" s="195"/>
      <c r="F7" s="230"/>
      <c r="G7" s="195"/>
      <c r="H7" s="204"/>
      <c r="I7" s="195"/>
      <c r="J7" s="195"/>
      <c r="K7" s="205"/>
    </row>
    <row r="8" spans="1:11" ht="4.5" customHeight="1">
      <c r="A8" s="206"/>
      <c r="B8" s="207"/>
      <c r="C8" s="207"/>
      <c r="D8" s="207"/>
      <c r="E8" s="207"/>
      <c r="F8" s="211"/>
      <c r="G8" s="207"/>
      <c r="H8" s="208"/>
      <c r="I8" s="207"/>
      <c r="J8" s="207"/>
      <c r="K8" s="209"/>
    </row>
    <row r="9" spans="1:11" s="196" customFormat="1" ht="20.25" customHeight="1">
      <c r="A9" s="202"/>
      <c r="B9" s="195"/>
      <c r="C9" s="195" t="s">
        <v>161</v>
      </c>
      <c r="D9" s="195"/>
      <c r="E9" s="195"/>
      <c r="F9" s="230"/>
      <c r="G9" s="195"/>
      <c r="H9" s="204"/>
      <c r="I9" s="195"/>
      <c r="J9" s="195"/>
      <c r="K9" s="205"/>
    </row>
    <row r="10" spans="1:11" ht="5.25" customHeight="1">
      <c r="A10" s="206"/>
      <c r="B10" s="207"/>
      <c r="C10" s="207"/>
      <c r="D10" s="207"/>
      <c r="E10" s="207"/>
      <c r="F10" s="211"/>
      <c r="G10" s="207"/>
      <c r="H10" s="208"/>
      <c r="I10" s="207"/>
      <c r="J10" s="207"/>
      <c r="K10" s="209"/>
    </row>
    <row r="11" spans="1:11" s="196" customFormat="1" ht="20.25" customHeight="1">
      <c r="A11" s="202"/>
      <c r="B11" s="195"/>
      <c r="C11" s="195" t="s">
        <v>162</v>
      </c>
      <c r="D11" s="195"/>
      <c r="E11" s="195"/>
      <c r="F11" s="230"/>
      <c r="G11" s="195"/>
      <c r="H11" s="204"/>
      <c r="I11" s="195"/>
      <c r="J11" s="195"/>
      <c r="K11" s="205"/>
    </row>
    <row r="12" spans="1:11" ht="3.75" customHeight="1">
      <c r="A12" s="206"/>
      <c r="B12" s="207"/>
      <c r="C12" s="207"/>
      <c r="D12" s="207"/>
      <c r="E12" s="207"/>
      <c r="F12" s="211"/>
      <c r="G12" s="207"/>
      <c r="H12" s="208"/>
      <c r="I12" s="207"/>
      <c r="J12" s="207"/>
      <c r="K12" s="209"/>
    </row>
    <row r="13" spans="1:11" s="196" customFormat="1" ht="20.25" customHeight="1">
      <c r="A13" s="202"/>
      <c r="B13" s="195"/>
      <c r="C13" s="195" t="s">
        <v>163</v>
      </c>
      <c r="D13" s="195"/>
      <c r="E13" s="195"/>
      <c r="F13" s="230"/>
      <c r="G13" s="195"/>
      <c r="H13" s="204"/>
      <c r="I13" s="195"/>
      <c r="J13" s="195"/>
      <c r="K13" s="205"/>
    </row>
    <row r="14" spans="1:11" ht="3.75" customHeight="1">
      <c r="A14" s="206"/>
      <c r="B14" s="207"/>
      <c r="C14" s="207"/>
      <c r="D14" s="207"/>
      <c r="E14" s="207"/>
      <c r="F14" s="211"/>
      <c r="G14" s="207"/>
      <c r="H14" s="208"/>
      <c r="I14" s="207"/>
      <c r="J14" s="207"/>
      <c r="K14" s="209"/>
    </row>
    <row r="15" spans="1:11" s="196" customFormat="1" ht="20.25" customHeight="1">
      <c r="A15" s="202"/>
      <c r="B15" s="195"/>
      <c r="C15" s="195" t="s">
        <v>164</v>
      </c>
      <c r="D15" s="195"/>
      <c r="E15" s="195"/>
      <c r="F15" s="230"/>
      <c r="G15" s="195"/>
      <c r="H15" s="204" t="s">
        <v>165</v>
      </c>
      <c r="I15" s="195"/>
      <c r="J15" s="212">
        <f>F7+F9+F11+F13+F15</f>
        <v>0</v>
      </c>
      <c r="K15" s="205"/>
    </row>
    <row r="16" spans="1:11" s="196" customFormat="1" ht="20.25" customHeight="1">
      <c r="A16" s="202"/>
      <c r="B16" s="195"/>
      <c r="C16" s="195"/>
      <c r="D16" s="195"/>
      <c r="E16" s="195"/>
      <c r="F16" s="195"/>
      <c r="G16" s="195"/>
      <c r="H16" s="204"/>
      <c r="I16" s="195"/>
      <c r="J16" s="195"/>
      <c r="K16" s="205"/>
    </row>
    <row r="17" spans="1:11" s="196" customFormat="1" ht="20.25" customHeight="1">
      <c r="A17" s="202"/>
      <c r="B17" s="203" t="s">
        <v>166</v>
      </c>
      <c r="C17" s="195"/>
      <c r="D17" s="195"/>
      <c r="E17" s="195"/>
      <c r="F17" s="195"/>
      <c r="G17" s="195"/>
      <c r="H17" s="204" t="s">
        <v>167</v>
      </c>
      <c r="I17" s="195"/>
      <c r="J17" s="213">
        <f>'3-Budget - RECEIPTS'!$I$42</f>
        <v>0</v>
      </c>
      <c r="K17" s="205"/>
    </row>
    <row r="18" spans="1:11" ht="54" customHeight="1">
      <c r="A18" s="206"/>
      <c r="B18" s="207"/>
      <c r="C18" s="207"/>
      <c r="D18" s="214" t="s">
        <v>168</v>
      </c>
      <c r="E18" s="207"/>
      <c r="F18" s="207"/>
      <c r="G18" s="207"/>
      <c r="H18" s="208"/>
      <c r="I18" s="207"/>
      <c r="J18" s="215" t="s">
        <v>169</v>
      </c>
      <c r="K18" s="209"/>
    </row>
    <row r="19" spans="1:11" s="196" customFormat="1" ht="20.25" customHeight="1">
      <c r="A19" s="202"/>
      <c r="B19" s="203" t="s">
        <v>170</v>
      </c>
      <c r="C19" s="195"/>
      <c r="D19" s="195"/>
      <c r="E19" s="195"/>
      <c r="F19" s="195"/>
      <c r="G19" s="195"/>
      <c r="H19" s="204"/>
      <c r="I19" s="195"/>
      <c r="J19" s="195"/>
      <c r="K19" s="205"/>
    </row>
    <row r="20" spans="1:11" ht="3.75" customHeight="1">
      <c r="A20" s="206"/>
      <c r="B20" s="207"/>
      <c r="C20" s="207"/>
      <c r="D20" s="207"/>
      <c r="E20" s="207"/>
      <c r="F20" s="207"/>
      <c r="G20" s="207"/>
      <c r="H20" s="208"/>
      <c r="I20" s="207"/>
      <c r="J20" s="207"/>
      <c r="K20" s="209"/>
    </row>
    <row r="21" spans="1:11" s="196" customFormat="1" ht="20.25" customHeight="1">
      <c r="A21" s="202"/>
      <c r="B21" s="195"/>
      <c r="C21" s="195" t="s">
        <v>171</v>
      </c>
      <c r="D21" s="195"/>
      <c r="E21" s="195"/>
      <c r="F21" s="231"/>
      <c r="G21" s="195"/>
      <c r="H21" s="204"/>
      <c r="I21" s="195"/>
      <c r="J21" s="195"/>
      <c r="K21" s="205"/>
    </row>
    <row r="22" spans="1:11" ht="3.75" customHeight="1">
      <c r="A22" s="206"/>
      <c r="B22" s="207"/>
      <c r="C22" s="207"/>
      <c r="D22" s="207"/>
      <c r="E22" s="207"/>
      <c r="F22" s="207"/>
      <c r="G22" s="207"/>
      <c r="H22" s="208"/>
      <c r="I22" s="207"/>
      <c r="J22" s="207"/>
      <c r="K22" s="209"/>
    </row>
    <row r="23" spans="1:11" s="196" customFormat="1" ht="20.25" customHeight="1">
      <c r="A23" s="202"/>
      <c r="B23" s="195"/>
      <c r="C23" s="195" t="s">
        <v>172</v>
      </c>
      <c r="D23" s="195"/>
      <c r="E23" s="195"/>
      <c r="F23" s="195"/>
      <c r="G23" s="195"/>
      <c r="H23" s="204"/>
      <c r="I23" s="195"/>
      <c r="J23" s="195"/>
      <c r="K23" s="205"/>
    </row>
    <row r="24" spans="1:11" ht="5.25" customHeight="1">
      <c r="A24" s="206"/>
      <c r="B24" s="207"/>
      <c r="C24" s="207"/>
      <c r="D24" s="207"/>
      <c r="E24" s="207"/>
      <c r="F24" s="207"/>
      <c r="G24" s="207"/>
      <c r="H24" s="208"/>
      <c r="I24" s="207"/>
      <c r="J24" s="207"/>
      <c r="K24" s="209"/>
    </row>
    <row r="25" spans="1:11" s="196" customFormat="1" ht="20.25" customHeight="1">
      <c r="A25" s="202"/>
      <c r="B25" s="195"/>
      <c r="C25" s="195"/>
      <c r="D25" s="232"/>
      <c r="E25" s="195"/>
      <c r="F25" s="231"/>
      <c r="G25" s="195"/>
      <c r="H25" s="204"/>
      <c r="I25" s="195"/>
      <c r="J25" s="195"/>
      <c r="K25" s="205"/>
    </row>
    <row r="26" spans="1:11" ht="5.25" customHeight="1">
      <c r="A26" s="206"/>
      <c r="B26" s="207"/>
      <c r="C26" s="207"/>
      <c r="D26" s="207"/>
      <c r="E26" s="207"/>
      <c r="F26" s="207"/>
      <c r="G26" s="207"/>
      <c r="H26" s="208"/>
      <c r="I26" s="207"/>
      <c r="J26" s="207"/>
      <c r="K26" s="209"/>
    </row>
    <row r="27" spans="1:11" s="196" customFormat="1" ht="20.25" customHeight="1">
      <c r="A27" s="202"/>
      <c r="B27" s="195"/>
      <c r="C27" s="195"/>
      <c r="D27" s="232"/>
      <c r="E27" s="195"/>
      <c r="F27" s="231"/>
      <c r="G27" s="195"/>
      <c r="H27" s="204"/>
      <c r="I27" s="195"/>
      <c r="J27" s="195"/>
      <c r="K27" s="205"/>
    </row>
    <row r="28" spans="1:11" ht="4.5" customHeight="1">
      <c r="A28" s="206"/>
      <c r="B28" s="207"/>
      <c r="C28" s="207"/>
      <c r="D28" s="207"/>
      <c r="E28" s="207"/>
      <c r="F28" s="207"/>
      <c r="G28" s="207"/>
      <c r="H28" s="208"/>
      <c r="I28" s="207"/>
      <c r="J28" s="207"/>
      <c r="K28" s="209"/>
    </row>
    <row r="29" spans="1:11" s="196" customFormat="1" ht="20.25" customHeight="1">
      <c r="A29" s="202"/>
      <c r="B29" s="195"/>
      <c r="C29" s="195"/>
      <c r="D29" s="232"/>
      <c r="E29" s="195"/>
      <c r="F29" s="231"/>
      <c r="G29" s="195"/>
      <c r="H29" s="204" t="s">
        <v>173</v>
      </c>
      <c r="I29" s="195"/>
      <c r="J29" s="216">
        <f>-(F21+F25+F27+F29)</f>
        <v>0</v>
      </c>
      <c r="K29" s="205"/>
    </row>
    <row r="30" spans="1:11" s="196" customFormat="1" ht="12" customHeight="1">
      <c r="A30" s="202"/>
      <c r="B30" s="195"/>
      <c r="C30" s="195"/>
      <c r="D30" s="195"/>
      <c r="E30" s="195"/>
      <c r="F30" s="195"/>
      <c r="G30" s="195"/>
      <c r="H30" s="204"/>
      <c r="I30" s="195"/>
      <c r="J30" s="195"/>
      <c r="K30" s="205"/>
    </row>
    <row r="31" spans="1:11" s="196" customFormat="1" ht="20.25" customHeight="1">
      <c r="A31" s="202"/>
      <c r="B31" s="217" t="s">
        <v>174</v>
      </c>
      <c r="C31" s="195"/>
      <c r="D31" s="195"/>
      <c r="E31" s="195"/>
      <c r="F31" s="218">
        <f>+J17+J29</f>
        <v>0</v>
      </c>
      <c r="G31" s="195"/>
      <c r="H31" s="204"/>
      <c r="I31" s="195"/>
      <c r="J31" s="195"/>
      <c r="K31" s="205"/>
    </row>
    <row r="32" spans="1:11" s="196" customFormat="1" ht="12" customHeight="1">
      <c r="A32" s="202"/>
      <c r="B32" s="195"/>
      <c r="C32" s="195"/>
      <c r="D32" s="195"/>
      <c r="E32" s="195"/>
      <c r="F32" s="195"/>
      <c r="G32" s="195"/>
      <c r="H32" s="204"/>
      <c r="I32" s="195"/>
      <c r="J32" s="195"/>
      <c r="K32" s="205"/>
    </row>
    <row r="33" spans="1:11" s="196" customFormat="1" ht="20.25" customHeight="1">
      <c r="A33" s="202"/>
      <c r="B33" s="203" t="s">
        <v>175</v>
      </c>
      <c r="C33" s="195"/>
      <c r="D33" s="195"/>
      <c r="E33" s="195"/>
      <c r="F33" s="195"/>
      <c r="G33" s="195"/>
      <c r="H33" s="204"/>
      <c r="I33" s="195"/>
      <c r="J33" s="195"/>
      <c r="K33" s="205"/>
    </row>
    <row r="34" spans="1:11" ht="5.25" customHeight="1">
      <c r="A34" s="206"/>
      <c r="B34" s="207"/>
      <c r="C34" s="207"/>
      <c r="D34" s="207"/>
      <c r="E34" s="207"/>
      <c r="F34" s="207"/>
      <c r="G34" s="207"/>
      <c r="H34" s="208"/>
      <c r="I34" s="207"/>
      <c r="J34" s="207"/>
      <c r="K34" s="209"/>
    </row>
    <row r="35" spans="1:11" s="196" customFormat="1" ht="20.25" customHeight="1">
      <c r="A35" s="202"/>
      <c r="B35" s="195"/>
      <c r="C35" s="195" t="s">
        <v>207</v>
      </c>
      <c r="D35" s="195"/>
      <c r="E35" s="195"/>
      <c r="F35" s="231"/>
      <c r="G35" s="195"/>
      <c r="H35" s="204"/>
      <c r="I35" s="195"/>
      <c r="J35" s="195"/>
      <c r="K35" s="205"/>
    </row>
    <row r="36" spans="1:11" ht="4.5" customHeight="1">
      <c r="A36" s="206"/>
      <c r="B36" s="207"/>
      <c r="C36" s="207"/>
      <c r="D36" s="207"/>
      <c r="E36" s="207"/>
      <c r="F36" s="207"/>
      <c r="G36" s="207"/>
      <c r="H36" s="208"/>
      <c r="I36" s="207"/>
      <c r="J36" s="207"/>
      <c r="K36" s="209"/>
    </row>
    <row r="37" spans="1:11" s="196" customFormat="1" ht="20.25" customHeight="1">
      <c r="A37" s="202"/>
      <c r="B37" s="195"/>
      <c r="C37" s="195" t="s">
        <v>176</v>
      </c>
      <c r="D37" s="195"/>
      <c r="E37" s="195"/>
      <c r="F37" s="230"/>
      <c r="G37" s="195"/>
      <c r="H37" s="204"/>
      <c r="I37" s="195"/>
      <c r="J37" s="195"/>
      <c r="K37" s="205"/>
    </row>
    <row r="38" spans="1:11" ht="3.75" customHeight="1">
      <c r="A38" s="206"/>
      <c r="B38" s="207"/>
      <c r="C38" s="207"/>
      <c r="D38" s="207"/>
      <c r="E38" s="207"/>
      <c r="F38" s="207"/>
      <c r="G38" s="207"/>
      <c r="H38" s="208"/>
      <c r="I38" s="207"/>
      <c r="J38" s="207"/>
      <c r="K38" s="209"/>
    </row>
    <row r="39" spans="1:11" s="196" customFormat="1" ht="20.25" customHeight="1">
      <c r="A39" s="202"/>
      <c r="B39" s="195"/>
      <c r="C39" s="195" t="s">
        <v>177</v>
      </c>
      <c r="D39" s="195"/>
      <c r="E39" s="195"/>
      <c r="F39" s="231"/>
      <c r="G39" s="195"/>
      <c r="H39" s="204"/>
      <c r="I39" s="195"/>
      <c r="J39" s="195"/>
      <c r="K39" s="205"/>
    </row>
    <row r="40" spans="1:11" ht="4.5" customHeight="1">
      <c r="A40" s="206"/>
      <c r="B40" s="207"/>
      <c r="C40" s="207"/>
      <c r="D40" s="207"/>
      <c r="E40" s="207"/>
      <c r="F40" s="207"/>
      <c r="G40" s="207"/>
      <c r="H40" s="208"/>
      <c r="I40" s="207"/>
      <c r="J40" s="207"/>
      <c r="K40" s="209"/>
    </row>
    <row r="41" spans="1:11" s="196" customFormat="1" ht="20.25" customHeight="1">
      <c r="A41" s="202"/>
      <c r="B41" s="195"/>
      <c r="C41" s="195" t="s">
        <v>178</v>
      </c>
      <c r="D41" s="195"/>
      <c r="E41" s="195"/>
      <c r="F41" s="231"/>
      <c r="G41" s="195"/>
      <c r="H41" s="204"/>
      <c r="I41" s="195"/>
      <c r="J41" s="195"/>
      <c r="K41" s="205"/>
    </row>
    <row r="42" spans="1:11" ht="4.5" customHeight="1">
      <c r="A42" s="206"/>
      <c r="B42" s="207"/>
      <c r="C42" s="207"/>
      <c r="D42" s="207"/>
      <c r="E42" s="207"/>
      <c r="F42" s="207"/>
      <c r="G42" s="207"/>
      <c r="H42" s="208"/>
      <c r="I42" s="207"/>
      <c r="J42" s="207"/>
      <c r="K42" s="209"/>
    </row>
    <row r="43" spans="1:11" s="196" customFormat="1" ht="20.25" customHeight="1">
      <c r="A43" s="202"/>
      <c r="B43" s="195"/>
      <c r="C43" s="195" t="s">
        <v>179</v>
      </c>
      <c r="D43" s="195"/>
      <c r="E43" s="195"/>
      <c r="F43" s="231"/>
      <c r="G43" s="195"/>
      <c r="H43" s="204"/>
      <c r="I43" s="195"/>
      <c r="J43" s="195"/>
      <c r="K43" s="205"/>
    </row>
    <row r="44" spans="1:11" ht="3" customHeight="1">
      <c r="A44" s="206"/>
      <c r="B44" s="207"/>
      <c r="C44" s="207"/>
      <c r="D44" s="207"/>
      <c r="E44" s="207"/>
      <c r="F44" s="207"/>
      <c r="G44" s="207"/>
      <c r="H44" s="208"/>
      <c r="I44" s="207"/>
      <c r="J44" s="207"/>
      <c r="K44" s="209"/>
    </row>
    <row r="45" spans="1:11" s="196" customFormat="1" ht="20.25" customHeight="1">
      <c r="A45" s="202"/>
      <c r="B45" s="195"/>
      <c r="C45" s="195" t="s">
        <v>180</v>
      </c>
      <c r="D45" s="195"/>
      <c r="E45" s="195"/>
      <c r="F45" s="195"/>
      <c r="G45" s="195"/>
      <c r="H45" s="204"/>
      <c r="I45" s="195"/>
      <c r="J45" s="195"/>
      <c r="K45" s="205"/>
    </row>
    <row r="46" spans="1:11" ht="3" customHeight="1">
      <c r="A46" s="206"/>
      <c r="B46" s="207"/>
      <c r="C46" s="207"/>
      <c r="D46" s="207"/>
      <c r="E46" s="207"/>
      <c r="F46" s="207"/>
      <c r="G46" s="207"/>
      <c r="H46" s="208"/>
      <c r="I46" s="207"/>
      <c r="J46" s="207"/>
      <c r="K46" s="209"/>
    </row>
    <row r="47" spans="1:11" s="196" customFormat="1" ht="20.25" customHeight="1">
      <c r="A47" s="202"/>
      <c r="B47" s="195"/>
      <c r="C47" s="195"/>
      <c r="D47" s="232"/>
      <c r="E47" s="195"/>
      <c r="F47" s="231"/>
      <c r="G47" s="195"/>
      <c r="H47" s="204"/>
      <c r="I47" s="195"/>
      <c r="J47" s="195"/>
      <c r="K47" s="205"/>
    </row>
    <row r="48" spans="1:11" ht="3.75" customHeight="1">
      <c r="A48" s="206"/>
      <c r="B48" s="207"/>
      <c r="C48" s="207"/>
      <c r="D48" s="207"/>
      <c r="E48" s="207"/>
      <c r="F48" s="207"/>
      <c r="G48" s="207"/>
      <c r="H48" s="208"/>
      <c r="I48" s="207"/>
      <c r="J48" s="207"/>
      <c r="K48" s="209"/>
    </row>
    <row r="49" spans="1:11" s="196" customFormat="1" ht="20.25" customHeight="1">
      <c r="A49" s="202"/>
      <c r="B49" s="195"/>
      <c r="C49" s="195"/>
      <c r="D49" s="232"/>
      <c r="E49" s="195"/>
      <c r="F49" s="231"/>
      <c r="G49" s="195"/>
      <c r="H49" s="204"/>
      <c r="I49" s="195"/>
      <c r="J49" s="195"/>
      <c r="K49" s="205"/>
    </row>
    <row r="50" spans="1:11" ht="4.5" customHeight="1">
      <c r="A50" s="206"/>
      <c r="B50" s="207"/>
      <c r="C50" s="207"/>
      <c r="D50" s="207"/>
      <c r="E50" s="207"/>
      <c r="F50" s="207"/>
      <c r="G50" s="207"/>
      <c r="H50" s="208"/>
      <c r="I50" s="207"/>
      <c r="J50" s="207"/>
      <c r="K50" s="209"/>
    </row>
    <row r="51" spans="1:11" s="196" customFormat="1" ht="20.25" customHeight="1">
      <c r="A51" s="202"/>
      <c r="B51" s="195"/>
      <c r="C51" s="195"/>
      <c r="D51" s="232"/>
      <c r="E51" s="195"/>
      <c r="F51" s="231"/>
      <c r="G51" s="195"/>
      <c r="H51" s="204" t="s">
        <v>181</v>
      </c>
      <c r="I51" s="195"/>
      <c r="J51" s="216">
        <f>-(F35+F37+F39+F41+F43+F47+F49+F51)</f>
        <v>0</v>
      </c>
      <c r="K51" s="205"/>
    </row>
    <row r="52" spans="1:11" ht="3.75" customHeight="1">
      <c r="A52" s="206"/>
      <c r="B52" s="207"/>
      <c r="C52" s="207"/>
      <c r="D52" s="207"/>
      <c r="E52" s="207"/>
      <c r="F52" s="207"/>
      <c r="G52" s="207"/>
      <c r="H52" s="208"/>
      <c r="I52" s="207"/>
      <c r="J52" s="207"/>
      <c r="K52" s="209"/>
    </row>
    <row r="53" spans="1:11" ht="61.2">
      <c r="A53" s="206"/>
      <c r="B53" s="207"/>
      <c r="C53" s="207"/>
      <c r="D53" s="207"/>
      <c r="E53" s="207"/>
      <c r="F53" s="207"/>
      <c r="G53" s="207"/>
      <c r="H53" s="208"/>
      <c r="I53" s="207"/>
      <c r="J53" s="219" t="s">
        <v>182</v>
      </c>
      <c r="K53" s="209"/>
    </row>
    <row r="54" spans="1:11" s="196" customFormat="1" ht="8.25" customHeight="1">
      <c r="A54" s="202"/>
      <c r="B54" s="195"/>
      <c r="C54" s="195"/>
      <c r="D54" s="195"/>
      <c r="E54" s="195"/>
      <c r="F54" s="195"/>
      <c r="G54" s="195"/>
      <c r="H54" s="204"/>
      <c r="I54" s="195"/>
      <c r="J54" s="195"/>
      <c r="K54" s="205"/>
    </row>
    <row r="55" spans="1:11" s="196" customFormat="1" ht="20.25" customHeight="1">
      <c r="A55" s="202"/>
      <c r="B55" s="203" t="s">
        <v>183</v>
      </c>
      <c r="C55" s="195"/>
      <c r="D55" s="195"/>
      <c r="E55" s="195"/>
      <c r="F55" s="195"/>
      <c r="G55" s="195"/>
      <c r="H55" s="204"/>
      <c r="I55" s="195"/>
      <c r="J55" s="212">
        <f>+J3+J15+J29+J51</f>
        <v>0</v>
      </c>
      <c r="K55" s="205"/>
    </row>
    <row r="56" spans="1:11" s="196" customFormat="1" ht="20.25" customHeight="1">
      <c r="A56" s="202"/>
      <c r="B56" s="220"/>
      <c r="C56" s="195"/>
      <c r="D56" s="221" t="s">
        <v>184</v>
      </c>
      <c r="E56" s="195"/>
      <c r="F56" s="195"/>
      <c r="G56" s="195"/>
      <c r="H56" s="204"/>
      <c r="I56" s="195"/>
      <c r="J56" s="222"/>
      <c r="K56" s="205"/>
    </row>
    <row r="57" spans="1:11" s="196" customFormat="1" ht="20.25" customHeight="1">
      <c r="A57" s="202"/>
      <c r="B57" s="220"/>
      <c r="C57" s="195"/>
      <c r="D57" s="221"/>
      <c r="E57" s="195"/>
      <c r="F57" s="195"/>
      <c r="G57" s="195"/>
      <c r="H57" s="204"/>
      <c r="I57" s="195"/>
      <c r="J57" s="222"/>
      <c r="K57" s="205"/>
    </row>
    <row r="58" spans="1:11" s="196" customFormat="1" ht="36.75" customHeight="1">
      <c r="A58" s="202"/>
      <c r="B58" s="566" t="s">
        <v>185</v>
      </c>
      <c r="C58" s="566"/>
      <c r="D58" s="566"/>
      <c r="E58" s="566"/>
      <c r="F58" s="566"/>
      <c r="G58" s="566"/>
      <c r="H58" s="566"/>
      <c r="I58" s="566"/>
      <c r="J58" s="566"/>
      <c r="K58" s="205"/>
    </row>
    <row r="59" spans="1:11" ht="16.5" customHeight="1" thickBot="1">
      <c r="A59" s="223"/>
      <c r="B59" s="224"/>
      <c r="C59" s="224"/>
      <c r="D59" s="224"/>
      <c r="E59" s="224"/>
      <c r="F59" s="224"/>
      <c r="G59" s="224"/>
      <c r="H59" s="225"/>
      <c r="I59" s="224"/>
      <c r="J59" s="224"/>
      <c r="K59" s="226"/>
    </row>
  </sheetData>
  <sheetProtection algorithmName="SHA-512" hashValue="Yrpi02CnwrQRWoakSQmJR2U8QGt7QTlvGzLwznyZSralIhqb9fKfDYW4CtK95bY6qHmDPETKsiahcaHFm/XDtQ==" saltValue="Vyw+vE6vmfBH5VzTWpIuBA==" spinCount="100000" sheet="1" objects="1" scenarios="1" selectLockedCells="1"/>
  <mergeCells count="2">
    <mergeCell ref="B1:K1"/>
    <mergeCell ref="B58:J58"/>
  </mergeCells>
  <conditionalFormatting sqref="F31">
    <cfRule type="cellIs" dxfId="1" priority="1" operator="equal">
      <formula>0</formula>
    </cfRule>
    <cfRule type="cellIs" dxfId="0" priority="2" operator="notEqual">
      <formula>0</formula>
    </cfRule>
  </conditionalFormatting>
  <dataValidations count="1">
    <dataValidation type="textLength" operator="lessThanOrEqual" allowBlank="1" showInputMessage="1" showErrorMessage="1" prompt="(Saisir une dépense ici)" sqref="D25 D49 D27 D29 D47 D51">
      <formula1>120</formula1>
    </dataValidation>
  </dataValidations>
  <pageMargins left="0.7" right="0.7" top="0.75" bottom="0.75" header="0.3" footer="0.3"/>
  <pageSetup paperSize="9" scale="81" orientation="portrait" r:id="rId1"/>
  <headerFooter>
    <oddFooter>&amp;R6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39"/>
  <sheetViews>
    <sheetView zoomScaleNormal="100" workbookViewId="0">
      <selection activeCell="A2" sqref="A2:F2"/>
    </sheetView>
  </sheetViews>
  <sheetFormatPr baseColWidth="10" defaultColWidth="11.44140625" defaultRowHeight="21" customHeight="1"/>
  <cols>
    <col min="1" max="1" width="37.5546875" style="233" customWidth="1"/>
    <col min="2" max="2" width="25" style="233" customWidth="1"/>
    <col min="3" max="3" width="5.6640625" style="233" customWidth="1"/>
    <col min="4" max="4" width="11.6640625" style="233" customWidth="1"/>
    <col min="5" max="5" width="2.6640625" style="248" customWidth="1"/>
    <col min="6" max="6" width="30.33203125" style="249" customWidth="1"/>
    <col min="7" max="7" width="23.44140625" style="233" customWidth="1"/>
    <col min="8" max="16384" width="11.44140625" style="233"/>
  </cols>
  <sheetData>
    <row r="1" spans="1:6" ht="21" customHeight="1">
      <c r="A1" s="567" t="str">
        <f>'1-Front Page'!A1:L1</f>
        <v>THE FABRIQUE OF THE PARISH OF</v>
      </c>
      <c r="B1" s="568"/>
      <c r="C1" s="568"/>
      <c r="D1" s="568"/>
      <c r="E1" s="568"/>
      <c r="F1" s="569"/>
    </row>
    <row r="2" spans="1:6" ht="21" customHeight="1">
      <c r="A2" s="570">
        <f>'1-Front Page'!A2</f>
        <v>0</v>
      </c>
      <c r="B2" s="571"/>
      <c r="C2" s="571"/>
      <c r="D2" s="571"/>
      <c r="E2" s="571"/>
      <c r="F2" s="572"/>
    </row>
    <row r="3" spans="1:6" ht="21" customHeight="1">
      <c r="A3" s="573" t="s">
        <v>221</v>
      </c>
      <c r="B3" s="574"/>
      <c r="C3" s="574"/>
      <c r="D3" s="574"/>
      <c r="E3" s="574"/>
      <c r="F3" s="575"/>
    </row>
    <row r="4" spans="1:6" ht="21" customHeight="1">
      <c r="A4" s="234"/>
      <c r="B4" s="143"/>
      <c r="C4" s="143"/>
      <c r="D4" s="143"/>
      <c r="E4" s="235"/>
      <c r="F4" s="236"/>
    </row>
    <row r="5" spans="1:6" ht="21" customHeight="1">
      <c r="A5" s="237" t="s">
        <v>222</v>
      </c>
      <c r="B5" s="143"/>
      <c r="C5" s="143"/>
      <c r="D5" s="143"/>
      <c r="E5" s="235"/>
      <c r="F5" s="236"/>
    </row>
    <row r="6" spans="1:6" ht="21" customHeight="1">
      <c r="A6" s="237" t="s">
        <v>223</v>
      </c>
      <c r="B6" s="143"/>
      <c r="C6" s="143"/>
      <c r="D6" s="143"/>
      <c r="E6" s="235"/>
      <c r="F6" s="238"/>
    </row>
    <row r="7" spans="1:6" ht="21" customHeight="1">
      <c r="A7" s="237"/>
      <c r="B7" s="143"/>
      <c r="C7" s="143"/>
      <c r="D7" s="143"/>
      <c r="E7" s="235"/>
      <c r="F7" s="238"/>
    </row>
    <row r="8" spans="1:6" ht="21" customHeight="1">
      <c r="A8" s="239" t="s">
        <v>216</v>
      </c>
      <c r="B8" s="240"/>
      <c r="C8" s="143"/>
      <c r="D8" s="143"/>
      <c r="E8" s="235"/>
      <c r="F8" s="238"/>
    </row>
    <row r="9" spans="1:6" ht="21" customHeight="1">
      <c r="A9" s="237"/>
      <c r="B9" s="143"/>
      <c r="C9" s="143"/>
      <c r="D9" s="143"/>
      <c r="E9" s="235"/>
      <c r="F9" s="238"/>
    </row>
    <row r="10" spans="1:6" ht="21" customHeight="1">
      <c r="A10" s="237" t="s">
        <v>224</v>
      </c>
      <c r="B10" s="4"/>
      <c r="C10" s="4"/>
      <c r="D10" s="4"/>
      <c r="E10" s="5"/>
      <c r="F10" s="6"/>
    </row>
    <row r="11" spans="1:6" ht="21" customHeight="1">
      <c r="A11" s="237" t="s">
        <v>209</v>
      </c>
      <c r="B11" s="7"/>
      <c r="C11" s="7"/>
      <c r="D11" s="7"/>
      <c r="E11" s="8"/>
      <c r="F11" s="9"/>
    </row>
    <row r="12" spans="1:6" ht="21" customHeight="1">
      <c r="A12" s="237" t="s">
        <v>210</v>
      </c>
      <c r="B12" s="7"/>
      <c r="C12" s="7"/>
      <c r="D12" s="7"/>
      <c r="E12" s="8"/>
      <c r="F12" s="10"/>
    </row>
    <row r="13" spans="1:6" ht="21" customHeight="1">
      <c r="A13" s="237" t="s">
        <v>211</v>
      </c>
      <c r="B13" s="7"/>
      <c r="C13" s="7"/>
      <c r="D13" s="7"/>
      <c r="E13" s="8"/>
      <c r="F13" s="10"/>
    </row>
    <row r="14" spans="1:6" ht="21" customHeight="1">
      <c r="A14" s="234"/>
      <c r="B14" s="143"/>
      <c r="C14" s="143"/>
      <c r="D14" s="143"/>
      <c r="E14" s="235"/>
      <c r="F14" s="236"/>
    </row>
    <row r="15" spans="1:6" s="241" customFormat="1" ht="21" customHeight="1">
      <c r="A15" s="237" t="s">
        <v>217</v>
      </c>
      <c r="B15" s="11"/>
      <c r="C15" s="11"/>
      <c r="D15" s="11"/>
      <c r="E15" s="12"/>
      <c r="F15" s="13"/>
    </row>
    <row r="16" spans="1:6" s="241" customFormat="1" ht="21" customHeight="1">
      <c r="A16" s="14"/>
      <c r="B16" s="11"/>
      <c r="C16" s="11"/>
      <c r="D16" s="11"/>
      <c r="E16" s="12"/>
      <c r="F16" s="13"/>
    </row>
    <row r="17" spans="1:6" s="241" customFormat="1" ht="21" customHeight="1">
      <c r="A17" s="237"/>
      <c r="B17" s="240"/>
      <c r="C17" s="240"/>
      <c r="D17" s="240"/>
      <c r="E17" s="235"/>
      <c r="F17" s="236"/>
    </row>
    <row r="18" spans="1:6" s="241" customFormat="1" ht="21" customHeight="1">
      <c r="A18" s="237" t="s">
        <v>208</v>
      </c>
      <c r="B18" s="250"/>
      <c r="C18" s="250"/>
      <c r="D18" s="250"/>
      <c r="E18" s="251"/>
      <c r="F18" s="252"/>
    </row>
    <row r="19" spans="1:6" s="241" customFormat="1" ht="21" customHeight="1">
      <c r="A19" s="237"/>
      <c r="B19" s="240"/>
      <c r="C19" s="240"/>
      <c r="D19" s="240"/>
      <c r="E19" s="235"/>
      <c r="F19" s="236"/>
    </row>
    <row r="20" spans="1:6" s="241" customFormat="1" ht="21" customHeight="1">
      <c r="A20" s="237" t="s">
        <v>217</v>
      </c>
      <c r="B20" s="11"/>
      <c r="C20" s="11"/>
      <c r="D20" s="11"/>
      <c r="E20" s="12"/>
      <c r="F20" s="13"/>
    </row>
    <row r="21" spans="1:6" s="241" customFormat="1" ht="21" customHeight="1">
      <c r="A21" s="14"/>
      <c r="B21" s="11"/>
      <c r="C21" s="11"/>
      <c r="D21" s="11"/>
      <c r="E21" s="12"/>
      <c r="F21" s="13"/>
    </row>
    <row r="22" spans="1:6" s="241" customFormat="1" ht="21" customHeight="1">
      <c r="A22" s="237"/>
      <c r="B22" s="240"/>
      <c r="C22" s="240"/>
      <c r="D22" s="240"/>
      <c r="E22" s="235"/>
      <c r="F22" s="236"/>
    </row>
    <row r="23" spans="1:6" s="241" customFormat="1" ht="21" customHeight="1">
      <c r="A23" s="237" t="s">
        <v>208</v>
      </c>
      <c r="B23" s="250"/>
      <c r="C23" s="250"/>
      <c r="D23" s="250"/>
      <c r="E23" s="251"/>
      <c r="F23" s="252"/>
    </row>
    <row r="24" spans="1:6" s="241" customFormat="1" ht="27.9" customHeight="1">
      <c r="A24" s="237"/>
      <c r="B24" s="240"/>
      <c r="C24" s="240"/>
      <c r="D24" s="240"/>
      <c r="E24" s="235"/>
      <c r="F24" s="236"/>
    </row>
    <row r="25" spans="1:6" s="241" customFormat="1" ht="21" customHeight="1">
      <c r="A25" s="237" t="s">
        <v>217</v>
      </c>
      <c r="B25" s="11"/>
      <c r="C25" s="11"/>
      <c r="D25" s="11"/>
      <c r="E25" s="12"/>
      <c r="F25" s="13"/>
    </row>
    <row r="26" spans="1:6" s="241" customFormat="1" ht="21" customHeight="1">
      <c r="A26" s="14"/>
      <c r="B26" s="11"/>
      <c r="C26" s="11"/>
      <c r="D26" s="11"/>
      <c r="E26" s="12"/>
      <c r="F26" s="13"/>
    </row>
    <row r="27" spans="1:6" s="241" customFormat="1" ht="21" customHeight="1">
      <c r="A27" s="237"/>
      <c r="B27" s="240"/>
      <c r="C27" s="240"/>
      <c r="D27" s="240"/>
      <c r="E27" s="235"/>
      <c r="F27" s="236"/>
    </row>
    <row r="28" spans="1:6" s="241" customFormat="1" ht="21" customHeight="1">
      <c r="A28" s="237" t="s">
        <v>208</v>
      </c>
      <c r="B28" s="250"/>
      <c r="C28" s="250"/>
      <c r="D28" s="250"/>
      <c r="E28" s="251"/>
      <c r="F28" s="252"/>
    </row>
    <row r="29" spans="1:6" s="241" customFormat="1" ht="27.9" customHeight="1">
      <c r="A29" s="237"/>
      <c r="B29" s="240"/>
      <c r="C29" s="240"/>
      <c r="D29" s="240"/>
      <c r="E29" s="235"/>
      <c r="F29" s="236"/>
    </row>
    <row r="30" spans="1:6" s="241" customFormat="1" ht="21" customHeight="1">
      <c r="A30" s="237" t="s">
        <v>217</v>
      </c>
      <c r="B30" s="11"/>
      <c r="C30" s="11"/>
      <c r="D30" s="11"/>
      <c r="E30" s="12"/>
      <c r="F30" s="13"/>
    </row>
    <row r="31" spans="1:6" s="241" customFormat="1" ht="21" customHeight="1">
      <c r="A31" s="14"/>
      <c r="B31" s="11"/>
      <c r="C31" s="11"/>
      <c r="D31" s="11"/>
      <c r="E31" s="12"/>
      <c r="F31" s="13"/>
    </row>
    <row r="32" spans="1:6" s="241" customFormat="1" ht="21" customHeight="1">
      <c r="A32" s="237"/>
      <c r="B32" s="240"/>
      <c r="C32" s="240"/>
      <c r="D32" s="240"/>
      <c r="E32" s="235"/>
      <c r="F32" s="236"/>
    </row>
    <row r="33" spans="1:6" s="241" customFormat="1" ht="21" customHeight="1">
      <c r="A33" s="237" t="s">
        <v>208</v>
      </c>
      <c r="B33" s="250"/>
      <c r="C33" s="250"/>
      <c r="D33" s="250"/>
      <c r="E33" s="251"/>
      <c r="F33" s="252"/>
    </row>
    <row r="34" spans="1:6" s="241" customFormat="1" ht="21" customHeight="1">
      <c r="A34" s="237"/>
      <c r="B34" s="240"/>
      <c r="C34" s="240"/>
      <c r="D34" s="240"/>
      <c r="E34" s="235"/>
      <c r="F34" s="242"/>
    </row>
    <row r="35" spans="1:6" s="241" customFormat="1" ht="21" customHeight="1">
      <c r="A35" s="237" t="s">
        <v>217</v>
      </c>
      <c r="B35" s="11"/>
      <c r="C35" s="11"/>
      <c r="D35" s="11"/>
      <c r="E35" s="12"/>
      <c r="F35" s="13"/>
    </row>
    <row r="36" spans="1:6" s="241" customFormat="1" ht="21" customHeight="1">
      <c r="A36" s="14"/>
      <c r="B36" s="11"/>
      <c r="C36" s="11"/>
      <c r="D36" s="11"/>
      <c r="E36" s="12"/>
      <c r="F36" s="13"/>
    </row>
    <row r="37" spans="1:6" s="241" customFormat="1" ht="21" customHeight="1">
      <c r="A37" s="237"/>
      <c r="B37" s="240"/>
      <c r="C37" s="240"/>
      <c r="D37" s="240"/>
      <c r="E37" s="235"/>
      <c r="F37" s="236"/>
    </row>
    <row r="38" spans="1:6" s="241" customFormat="1" ht="21" customHeight="1">
      <c r="A38" s="237" t="s">
        <v>208</v>
      </c>
      <c r="B38" s="250"/>
      <c r="C38" s="250"/>
      <c r="D38" s="250"/>
      <c r="E38" s="251"/>
      <c r="F38" s="252"/>
    </row>
    <row r="39" spans="1:6" s="241" customFormat="1" ht="21" customHeight="1" thickBot="1">
      <c r="A39" s="243"/>
      <c r="B39" s="244"/>
      <c r="C39" s="244"/>
      <c r="D39" s="245"/>
      <c r="E39" s="246"/>
      <c r="F39" s="247"/>
    </row>
  </sheetData>
  <sheetProtection selectLockedCells="1"/>
  <mergeCells count="3">
    <mergeCell ref="A1:F1"/>
    <mergeCell ref="A2:F2"/>
    <mergeCell ref="A3:F3"/>
  </mergeCells>
  <printOptions horizontalCentered="1" verticalCentered="1"/>
  <pageMargins left="0.11811023622047245" right="0.11811023622047245" top="0.19685039370078741" bottom="0.19685039370078741" header="0.51181102362204722" footer="0.11811023622047245"/>
  <pageSetup scale="78" orientation="portrait" r:id="rId1"/>
  <headerFooter alignWithMargins="0">
    <oddFooter>&amp;R7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7</vt:i4>
      </vt:variant>
    </vt:vector>
  </HeadingPairs>
  <TitlesOfParts>
    <vt:vector size="16" baseType="lpstr">
      <vt:lpstr>Elements to respect</vt:lpstr>
      <vt:lpstr>1-Front Page</vt:lpstr>
      <vt:lpstr>2-Team</vt:lpstr>
      <vt:lpstr>3-Budget - RECEIPTS</vt:lpstr>
      <vt:lpstr>4-Budget - DISBURSEMENTS</vt:lpstr>
      <vt:lpstr>5-Summary</vt:lpstr>
      <vt:lpstr>Diocesan Contribution</vt:lpstr>
      <vt:lpstr>6-Dedicated Donations Summary</vt:lpstr>
      <vt:lpstr>7-Premises to rent</vt:lpstr>
      <vt:lpstr>'1-Front Page'!Zone_d_impression</vt:lpstr>
      <vt:lpstr>'2-Team'!Zone_d_impression</vt:lpstr>
      <vt:lpstr>'3-Budget - RECEIPTS'!Zone_d_impression</vt:lpstr>
      <vt:lpstr>'4-Budget - DISBURSEMENTS'!Zone_d_impression</vt:lpstr>
      <vt:lpstr>'5-Summary'!Zone_d_impression</vt:lpstr>
      <vt:lpstr>'7-Premises to rent'!Zone_d_impression</vt:lpstr>
      <vt:lpstr>'Elements to respect'!Zone_d_impression</vt:lpstr>
    </vt:vector>
  </TitlesOfParts>
  <Company>AdeM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Benoit</dc:creator>
  <cp:lastModifiedBy>Gabriel Gatchuessi Talom</cp:lastModifiedBy>
  <cp:lastPrinted>2021-12-16T15:11:01Z</cp:lastPrinted>
  <dcterms:created xsi:type="dcterms:W3CDTF">2005-11-10T21:38:41Z</dcterms:created>
  <dcterms:modified xsi:type="dcterms:W3CDTF">2023-09-05T14:51:17Z</dcterms:modified>
</cp:coreProperties>
</file>