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T:\DSAF\PRÉVISIONS BUDGÉTAIRES\2026- Prévision budgétaires\Formulaires\"/>
    </mc:Choice>
  </mc:AlternateContent>
  <xr:revisionPtr revIDLastSave="0" documentId="13_ncr:1_{C409E56D-CCC5-4BF2-AC35-4685442936C3}" xr6:coauthVersionLast="47" xr6:coauthVersionMax="47" xr10:uidLastSave="{00000000-0000-0000-0000-000000000000}"/>
  <bookViews>
    <workbookView xWindow="-120" yWindow="-120" windowWidth="29040" windowHeight="15840" tabRatio="828" activeTab="7" xr2:uid="{00000000-000D-0000-FFFF-FFFF00000000}"/>
  </bookViews>
  <sheets>
    <sheet name="Elements to respect" sheetId="16" r:id="rId1"/>
    <sheet name="1-Front Page" sheetId="13" r:id="rId2"/>
    <sheet name="2-Team" sheetId="14" r:id="rId3"/>
    <sheet name="3-Budget - RECEIPTS" sheetId="2" r:id="rId4"/>
    <sheet name="4-Budget - DISBURSEMENTS" sheetId="3" r:id="rId5"/>
    <sheet name="5-Summary" sheetId="4" r:id="rId6"/>
    <sheet name="Diocesan Contribution" sheetId="21" r:id="rId7"/>
    <sheet name="6-Dedicated Donations Summary" sheetId="15" r:id="rId8"/>
  </sheets>
  <definedNames>
    <definedName name="a" localSheetId="0">#REF!</definedName>
    <definedName name="a">#REF!</definedName>
    <definedName name="_xlnm.Print_Area" localSheetId="1">'1-Front Page'!$A$1:$L$43</definedName>
    <definedName name="_xlnm.Print_Area" localSheetId="2">'2-Team'!$A$1:$I$27</definedName>
    <definedName name="_xlnm.Print_Area" localSheetId="3">'3-Budget - RECEIPTS'!$A$1:$J$67</definedName>
    <definedName name="_xlnm.Print_Area" localSheetId="4">'4-Budget - DISBURSEMENTS'!$A$1:$L$92</definedName>
    <definedName name="_xlnm.Print_Area" localSheetId="5">'5-Summary'!$A$1:$F$37</definedName>
    <definedName name="_xlnm.Print_Area" localSheetId="0">'Elements to respect'!$A$1:$I$19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4" l="1"/>
  <c r="P24" i="21" l="1"/>
  <c r="I56" i="21" l="1"/>
  <c r="I54" i="21"/>
  <c r="S24" i="21"/>
  <c r="P15" i="21"/>
  <c r="S15" i="21" s="1"/>
  <c r="P14" i="21"/>
  <c r="S14" i="21" s="1"/>
  <c r="P13" i="21"/>
  <c r="S13" i="21" s="1"/>
  <c r="A3" i="21"/>
  <c r="T2" i="21"/>
  <c r="P49" i="21"/>
  <c r="S49" i="21" s="1"/>
  <c r="S37" i="21"/>
  <c r="K4" i="3" l="1"/>
  <c r="I4" i="3"/>
  <c r="I4" i="2"/>
  <c r="G4" i="2"/>
  <c r="K89" i="3"/>
  <c r="K81" i="3"/>
  <c r="K76" i="3"/>
  <c r="K67" i="3"/>
  <c r="K62" i="3"/>
  <c r="K55" i="3"/>
  <c r="K46" i="3"/>
  <c r="K34" i="3"/>
  <c r="K27" i="3"/>
  <c r="I89" i="3"/>
  <c r="I76" i="3"/>
  <c r="I67" i="3"/>
  <c r="I62" i="3"/>
  <c r="P23" i="21" s="1"/>
  <c r="S23" i="21" s="1"/>
  <c r="I55" i="3"/>
  <c r="I46" i="3"/>
  <c r="I34" i="3"/>
  <c r="I27" i="3"/>
  <c r="G64" i="2"/>
  <c r="I40" i="2"/>
  <c r="G40" i="2"/>
  <c r="A1" i="4"/>
  <c r="J51" i="15"/>
  <c r="J29" i="15"/>
  <c r="I78" i="3" s="1"/>
  <c r="I81" i="3" s="1"/>
  <c r="J15" i="15"/>
  <c r="I35" i="2"/>
  <c r="I64" i="2"/>
  <c r="I28" i="2"/>
  <c r="I22" i="2"/>
  <c r="G35" i="2"/>
  <c r="G28" i="2"/>
  <c r="P25" i="21" s="1"/>
  <c r="S25" i="21" s="1"/>
  <c r="G22" i="2"/>
  <c r="A2" i="14"/>
  <c r="A1" i="14"/>
  <c r="A2" i="4"/>
  <c r="A1" i="3"/>
  <c r="A1" i="2"/>
  <c r="A2" i="3"/>
  <c r="A2" i="2"/>
  <c r="I56" i="2"/>
  <c r="J17" i="15"/>
  <c r="K17" i="3"/>
  <c r="K83" i="3" s="1"/>
  <c r="K91" i="3" s="1"/>
  <c r="I58" i="2" l="1"/>
  <c r="I66" i="2" s="1"/>
  <c r="G42" i="2"/>
  <c r="J55" i="15"/>
  <c r="F31" i="15"/>
  <c r="I17" i="3"/>
  <c r="I83" i="3" s="1"/>
  <c r="I91" i="3" s="1"/>
  <c r="F8" i="4" s="1"/>
  <c r="G56" i="2" l="1"/>
  <c r="G58" i="2" s="1"/>
  <c r="G66" i="2" s="1"/>
  <c r="P16" i="21"/>
  <c r="S16" i="21" s="1"/>
  <c r="S28" i="21" s="1"/>
  <c r="S6" i="21" l="1"/>
  <c r="S30" i="21" s="1"/>
  <c r="S39" i="21" s="1"/>
  <c r="P46" i="21" s="1"/>
  <c r="S46" i="21" s="1"/>
  <c r="F6" i="4"/>
  <c r="F10" i="4" s="1"/>
  <c r="F18" i="4" s="1"/>
  <c r="S56" i="21" l="1"/>
  <c r="S54" i="21"/>
  <c r="S58" i="21" s="1"/>
</calcChain>
</file>

<file path=xl/sharedStrings.xml><?xml version="1.0" encoding="utf-8"?>
<sst xmlns="http://schemas.openxmlformats.org/spreadsheetml/2006/main" count="324" uniqueCount="276">
  <si>
    <t>(Signatures)</t>
  </si>
  <si>
    <t xml:space="preserve"> </t>
  </si>
  <si>
    <t xml:space="preserve">    A)</t>
  </si>
  <si>
    <t xml:space="preserve">    B)</t>
  </si>
  <si>
    <t xml:space="preserve">    C)</t>
  </si>
  <si>
    <t xml:space="preserve">    D)</t>
  </si>
  <si>
    <t xml:space="preserve">    E)</t>
  </si>
  <si>
    <t>Bingo</t>
  </si>
  <si>
    <t>Restaurant</t>
  </si>
  <si>
    <t xml:space="preserve">  </t>
  </si>
  <si>
    <t>GRAND TOTAL</t>
  </si>
  <si>
    <t>Taxes</t>
  </si>
  <si>
    <t>+</t>
  </si>
  <si>
    <t>-</t>
  </si>
  <si>
    <t>1.</t>
  </si>
  <si>
    <t>2.</t>
  </si>
  <si>
    <t>3.</t>
  </si>
  <si>
    <t>4.</t>
  </si>
  <si>
    <t>5.</t>
  </si>
  <si>
    <t>6.</t>
  </si>
  <si>
    <t>THE FABRIQUE OF THE PARISH OF</t>
  </si>
  <si>
    <t>NAME</t>
  </si>
  <si>
    <t>E-MAIL</t>
  </si>
  <si>
    <t>Phone number</t>
  </si>
  <si>
    <t>Permanent Occupation</t>
  </si>
  <si>
    <t>End of Term</t>
  </si>
  <si>
    <t>E-mail</t>
  </si>
  <si>
    <t>Secretary / Treasurer</t>
  </si>
  <si>
    <t xml:space="preserve">BUDGET  OF  RECEIPTS </t>
  </si>
  <si>
    <t>REVENUES  OF  RELIGIOUS  NATURE</t>
  </si>
  <si>
    <t>Parish Collections</t>
  </si>
  <si>
    <t>Diocesan Mandatory Collections for Other Organizations</t>
  </si>
  <si>
    <t>Tithe and Annual Offering</t>
  </si>
  <si>
    <t>Marriages</t>
  </si>
  <si>
    <t>Funerals</t>
  </si>
  <si>
    <t>Vigil Lights</t>
  </si>
  <si>
    <t>Contributions for pastoral activities</t>
  </si>
  <si>
    <t>Faith Education for 0-12 years old</t>
  </si>
  <si>
    <t>Youth Ministry</t>
  </si>
  <si>
    <t>Faith Education for Adults</t>
  </si>
  <si>
    <t>Pastoral Home Care</t>
  </si>
  <si>
    <t>Social Justice</t>
  </si>
  <si>
    <t>Short term Rentals (Halls, Parking lot,…)</t>
  </si>
  <si>
    <t>Long term Rentals (Rectory, Church and Basement)</t>
  </si>
  <si>
    <t>Bazaar</t>
  </si>
  <si>
    <t>Other</t>
  </si>
  <si>
    <t>Interest</t>
  </si>
  <si>
    <t>RENTAL  REVENUES</t>
  </si>
  <si>
    <t>FINANCIAL  REVENUES</t>
  </si>
  <si>
    <t>OTHER  REVENUES</t>
  </si>
  <si>
    <t>Subsidies from "Diocesan Priesthood Guild of Montreal"</t>
  </si>
  <si>
    <t>or "l'Oeuvre des Vocations"</t>
  </si>
  <si>
    <t>TOTAL  REVENUES</t>
  </si>
  <si>
    <t>OTHER  CASH  INFLOW</t>
  </si>
  <si>
    <t>GST receivable (reimbursement)</t>
  </si>
  <si>
    <t>QST receivable (reimbursement)</t>
  </si>
  <si>
    <t>Reimbursement of salaries to the diocese or another parish</t>
  </si>
  <si>
    <t>Continuing Formation of personnel</t>
  </si>
  <si>
    <t>Occasional Ministry including speakers, retreat leaders…</t>
  </si>
  <si>
    <t>Mass Stipend for Priests</t>
  </si>
  <si>
    <t>RELIGIOUS  ACTIVITIES</t>
  </si>
  <si>
    <t>Cost for Worshipping</t>
  </si>
  <si>
    <r>
      <t>Fees for Pastoral Activities :</t>
    </r>
    <r>
      <rPr>
        <sz val="11"/>
        <rFont val="Arial"/>
        <family val="2"/>
      </rPr>
      <t/>
    </r>
  </si>
  <si>
    <t>A) Faith Education for 0-12 years old</t>
  </si>
  <si>
    <t>B) Youth Ministry</t>
  </si>
  <si>
    <t>C) Faith Education for Adults</t>
  </si>
  <si>
    <t>D) Pastoral Home Care</t>
  </si>
  <si>
    <t>E) Social Justice</t>
  </si>
  <si>
    <t>Vigil lights</t>
  </si>
  <si>
    <t>ADMINISTRATIVE  FEES</t>
  </si>
  <si>
    <t>Telephone and Internet</t>
  </si>
  <si>
    <t>Honorariums (for professionnals)</t>
  </si>
  <si>
    <t>BUILDINGS</t>
  </si>
  <si>
    <t>Church</t>
  </si>
  <si>
    <t>Maintenance (including minor repairs)</t>
  </si>
  <si>
    <t>Electricity</t>
  </si>
  <si>
    <t>Heating</t>
  </si>
  <si>
    <t xml:space="preserve">   - financed totally by the Parish</t>
  </si>
  <si>
    <t>Insurance - Fire, Theft and Liability</t>
  </si>
  <si>
    <t>Rectory and other buildings</t>
  </si>
  <si>
    <t>FINANCIAL  EXPENSES</t>
  </si>
  <si>
    <t>Interest paid</t>
  </si>
  <si>
    <t>Reimbursement of Diocesan Mandatory Collections</t>
  </si>
  <si>
    <t>Chancery Fees</t>
  </si>
  <si>
    <t>Other reimbursements</t>
  </si>
  <si>
    <t>OTHER</t>
  </si>
  <si>
    <t>TOTAL  EXPENSES</t>
  </si>
  <si>
    <r>
      <t xml:space="preserve">REIMBURSEMENTS </t>
    </r>
    <r>
      <rPr>
        <sz val="10"/>
        <rFont val="Arial"/>
        <family val="2"/>
      </rPr>
      <t xml:space="preserve"> (other than salaries)</t>
    </r>
  </si>
  <si>
    <t>OTHER  CASH  OUTFLOW</t>
  </si>
  <si>
    <t>GST receivable</t>
  </si>
  <si>
    <t>QST receivable</t>
  </si>
  <si>
    <t>Grand total of Receipts</t>
  </si>
  <si>
    <t>Grand total of Disbursements</t>
  </si>
  <si>
    <t>Sale of Investments</t>
  </si>
  <si>
    <t>Purchase of Fixed Assets</t>
  </si>
  <si>
    <t>Purchase of Investments</t>
  </si>
  <si>
    <t>Seen and approved</t>
  </si>
  <si>
    <t>on</t>
  </si>
  <si>
    <t>by</t>
  </si>
  <si>
    <t>adopted at the meeting of the Fabrique held on</t>
  </si>
  <si>
    <t>BUDGET ESTIMATES FOR YEAR</t>
  </si>
  <si>
    <t>Bank Charges (including cost of ordered cheques)</t>
  </si>
  <si>
    <t>Reimbursement of Debts / Loans</t>
  </si>
  <si>
    <t>SUMMARY</t>
  </si>
  <si>
    <t>Contact Person for more information on the Budget Estimates</t>
  </si>
  <si>
    <t>Announced Masses</t>
  </si>
  <si>
    <t>Subsidies related to "Ententes gouvernementales sur les infrastructures"</t>
  </si>
  <si>
    <t>BUDGET  OF  DISBURSEMENTS</t>
  </si>
  <si>
    <r>
      <t xml:space="preserve">Reimbursement of salaries </t>
    </r>
    <r>
      <rPr>
        <b/>
        <sz val="8"/>
        <color indexed="12"/>
        <rFont val="Arial"/>
        <family val="2"/>
      </rPr>
      <t>(Detailed Information Please)</t>
    </r>
  </si>
  <si>
    <r>
      <t xml:space="preserve">Miscellaneous </t>
    </r>
    <r>
      <rPr>
        <b/>
        <sz val="8"/>
        <color indexed="12"/>
        <rFont val="Arial"/>
        <family val="2"/>
      </rPr>
      <t>(Itemized List Please)</t>
    </r>
  </si>
  <si>
    <t>Forecasted Loans</t>
  </si>
  <si>
    <t>Website</t>
  </si>
  <si>
    <t>(Please specify)</t>
  </si>
  <si>
    <r>
      <t xml:space="preserve">PERSONNEL </t>
    </r>
    <r>
      <rPr>
        <b/>
        <sz val="9"/>
        <color indexed="10"/>
        <rFont val="Arial"/>
        <family val="2"/>
      </rPr>
      <t>(Please attach a detailed list of the employees with</t>
    </r>
  </si>
  <si>
    <r>
      <t xml:space="preserve">Maintenance (including minor repairs and </t>
    </r>
    <r>
      <rPr>
        <b/>
        <sz val="10"/>
        <color indexed="10"/>
        <rFont val="Arial"/>
        <family val="2"/>
      </rPr>
      <t>rental fees</t>
    </r>
    <r>
      <rPr>
        <sz val="10"/>
        <rFont val="Arial"/>
        <family val="2"/>
      </rPr>
      <t>)</t>
    </r>
  </si>
  <si>
    <r>
      <t xml:space="preserve">Fringe Benefits - employer's contribution </t>
    </r>
    <r>
      <rPr>
        <b/>
        <sz val="9"/>
        <color indexed="12"/>
        <rFont val="Arial"/>
        <family val="2"/>
      </rPr>
      <t>(Attach Annex(es) 1 or Detailed Information)</t>
    </r>
  </si>
  <si>
    <t xml:space="preserve"> @</t>
  </si>
  <si>
    <r>
      <t xml:space="preserve"> </t>
    </r>
    <r>
      <rPr>
        <sz val="10"/>
        <rFont val="Arial"/>
        <family val="2"/>
      </rPr>
      <t>@</t>
    </r>
  </si>
  <si>
    <t>Pastor / Parochial Administrator /Priest-in-Charge</t>
  </si>
  <si>
    <t>POSTAL CODE</t>
  </si>
  <si>
    <t>PHONE NUMBER</t>
  </si>
  <si>
    <t>END OF TERM</t>
  </si>
  <si>
    <t>VOLUNTEER/EMPLOYEE</t>
  </si>
  <si>
    <t>Postal Code</t>
  </si>
  <si>
    <t>Fax number</t>
  </si>
  <si>
    <t>Pastor / Parochial Administrator / Priest-in-Charge</t>
  </si>
  <si>
    <r>
      <t>Wardens</t>
    </r>
    <r>
      <rPr>
        <sz val="10"/>
        <rFont val="Arial"/>
        <family val="2"/>
      </rPr>
      <t xml:space="preserve"> (</t>
    </r>
    <r>
      <rPr>
        <i/>
        <sz val="10"/>
        <color indexed="10"/>
        <rFont val="Arial"/>
        <family val="2"/>
      </rPr>
      <t>active on the date of Budget approval</t>
    </r>
    <r>
      <rPr>
        <sz val="10"/>
        <rFont val="Arial"/>
        <family val="2"/>
      </rPr>
      <t>)</t>
    </r>
  </si>
  <si>
    <r>
      <t xml:space="preserve">Excess of Receipts or </t>
    </r>
    <r>
      <rPr>
        <b/>
        <i/>
        <sz val="14"/>
        <color indexed="10"/>
        <rFont val="Arial"/>
        <family val="2"/>
      </rPr>
      <t>(Disbursements)</t>
    </r>
  </si>
  <si>
    <r>
      <t xml:space="preserve">Cash Surplus or </t>
    </r>
    <r>
      <rPr>
        <b/>
        <i/>
        <sz val="14"/>
        <color indexed="10"/>
        <rFont val="Arial"/>
        <family val="2"/>
      </rPr>
      <t>(Deficit)</t>
    </r>
  </si>
  <si>
    <t xml:space="preserve">Name &amp;                              E-mail (@)                                                                            </t>
  </si>
  <si>
    <t xml:space="preserve">DIOCESAN  CONTRIBUTION </t>
  </si>
  <si>
    <t>Major Repairs ($10,000 and over)</t>
  </si>
  <si>
    <t xml:space="preserve">Major Repairs ($10,000 and over) </t>
  </si>
  <si>
    <t>PERSONNEL</t>
  </si>
  <si>
    <t>7.</t>
  </si>
  <si>
    <t>8.</t>
  </si>
  <si>
    <t>9.</t>
  </si>
  <si>
    <t>10.</t>
  </si>
  <si>
    <t>11.</t>
  </si>
  <si>
    <t>12.</t>
  </si>
  <si>
    <t>13.</t>
  </si>
  <si>
    <t>14.</t>
  </si>
  <si>
    <t>15.</t>
  </si>
  <si>
    <t>16.</t>
  </si>
  <si>
    <t>17.</t>
  </si>
  <si>
    <t>18.</t>
  </si>
  <si>
    <t>19.</t>
  </si>
  <si>
    <t>20.</t>
  </si>
  <si>
    <r>
      <t>Chairperson (</t>
    </r>
    <r>
      <rPr>
        <b/>
        <i/>
        <sz val="10"/>
        <rFont val="Arial"/>
        <family val="2"/>
      </rPr>
      <t>other than the Pastor</t>
    </r>
    <r>
      <rPr>
        <sz val="10"/>
        <rFont val="Arial"/>
        <family val="2"/>
      </rPr>
      <t>)</t>
    </r>
  </si>
  <si>
    <t>Name</t>
  </si>
  <si>
    <t>Employee(s) working full time, part time or occasionally</t>
  </si>
  <si>
    <t xml:space="preserve">Function or task description </t>
  </si>
  <si>
    <r>
      <t xml:space="preserve">Annual Gross Salary </t>
    </r>
    <r>
      <rPr>
        <sz val="8"/>
        <rFont val="Arial"/>
        <family val="2"/>
      </rPr>
      <t>(average)</t>
    </r>
  </si>
  <si>
    <t>Donations</t>
  </si>
  <si>
    <r>
      <t>REVENUES  FROM  ACTIVITIES</t>
    </r>
    <r>
      <rPr>
        <b/>
        <sz val="10"/>
        <color indexed="12"/>
        <rFont val="Arial"/>
        <family val="2"/>
      </rPr>
      <t xml:space="preserve"> </t>
    </r>
    <r>
      <rPr>
        <b/>
        <sz val="8"/>
        <color indexed="12"/>
        <rFont val="Arial"/>
        <family val="2"/>
      </rPr>
      <t>(Gross - before deduction of expenses)</t>
    </r>
  </si>
  <si>
    <t>Gain on disposal of assets</t>
  </si>
  <si>
    <t>Diocesan contribution for Parish Catechetical Leaders</t>
  </si>
  <si>
    <t>Subsidies and donations received from Diocèse</t>
  </si>
  <si>
    <t>A</t>
  </si>
  <si>
    <t>Amount of dedicated donations received during the year</t>
  </si>
  <si>
    <t>From the archbishop's office</t>
  </si>
  <si>
    <t>From the government</t>
  </si>
  <si>
    <t>From organizations and companies</t>
  </si>
  <si>
    <t>From individuals</t>
  </si>
  <si>
    <t>From miscellaneous sources</t>
  </si>
  <si>
    <t>B</t>
  </si>
  <si>
    <t>Portion of dedicated donations recognized in income during the year</t>
  </si>
  <si>
    <t>C</t>
  </si>
  <si>
    <t>(As matching expenses detailed below)</t>
  </si>
  <si>
    <t>(Included on line 3 of the diocesan contribution calculation sheet)</t>
  </si>
  <si>
    <t>Expenditures paid by dedicated donations (included in the year's expenses)</t>
  </si>
  <si>
    <t>Buildings (repairs and maintenance)</t>
  </si>
  <si>
    <t>Other expenses (specify below)</t>
  </si>
  <si>
    <t>D</t>
  </si>
  <si>
    <t>Check (C = D, so must be zero)</t>
  </si>
  <si>
    <t>Expenditures paid by dedicated donations (included as assets)</t>
  </si>
  <si>
    <t>Buildings</t>
  </si>
  <si>
    <t>Furnishings</t>
  </si>
  <si>
    <t>Equipment and tools</t>
  </si>
  <si>
    <t>Investments</t>
  </si>
  <si>
    <t>Other assets (specify below)</t>
  </si>
  <si>
    <t>E</t>
  </si>
  <si>
    <t>This amount is included in the net equity, as a deduction from dedicated donations and should not be included in the year's expenses</t>
  </si>
  <si>
    <t>FINAL BALANCE (D.D. account at the end the current year) A + B + D + E</t>
  </si>
  <si>
    <t>(This balance corresponds to the balance entered in the balance sheet under the heading "Equity Dedicated-donations", for the year)</t>
  </si>
  <si>
    <r>
      <rPr>
        <b/>
        <i/>
        <sz val="10"/>
        <color indexed="12"/>
        <rFont val="Arial"/>
        <family val="2"/>
      </rPr>
      <t xml:space="preserve">Definition: </t>
    </r>
    <r>
      <rPr>
        <i/>
        <sz val="10"/>
        <color indexed="12"/>
        <rFont val="Arial"/>
        <family val="2"/>
      </rPr>
      <t>Dedicated donations are sums received from organizations or individuals for the realization of specific projects determined in advance or for the coverage of specific expenses defined by the donor. These donations can not be used in any way other than the one prescribed.</t>
    </r>
  </si>
  <si>
    <t>Board (food)</t>
  </si>
  <si>
    <t>Room (lodging)</t>
  </si>
  <si>
    <t>Office supplies and equipment</t>
  </si>
  <si>
    <t>EXPENSES RELATED TO ACTIVITIES</t>
  </si>
  <si>
    <r>
      <t>Other</t>
    </r>
    <r>
      <rPr>
        <sz val="10"/>
        <color indexed="62"/>
        <rFont val="Arial"/>
        <family val="2"/>
      </rPr>
      <t xml:space="preserve"> </t>
    </r>
    <r>
      <rPr>
        <b/>
        <sz val="8"/>
        <color indexed="12"/>
        <rFont val="Arial"/>
        <family val="2"/>
      </rPr>
      <t>(Please specify)</t>
    </r>
  </si>
  <si>
    <t>COMMENTS ON THE FINANCIAL SITUATION OF THE FABRIQUE</t>
  </si>
  <si>
    <t xml:space="preserve">      section duly completed.</t>
  </si>
  <si>
    <t xml:space="preserve">    the amount shown on line 501 of page 4.</t>
  </si>
  <si>
    <t xml:space="preserve">     fabrique proposes to take to improve its financial viability.</t>
  </si>
  <si>
    <t>ADDRESS</t>
  </si>
  <si>
    <t>FUNCTION AT THE PARISH</t>
  </si>
  <si>
    <t>Address</t>
  </si>
  <si>
    <t>Number of hours per year</t>
  </si>
  <si>
    <t>Other Revenues of Religious Nature (Certificates, "Living with Christ"...)</t>
  </si>
  <si>
    <t>Room and Board from Residents and / or Clergy members</t>
  </si>
  <si>
    <r>
      <t xml:space="preserve">  </t>
    </r>
    <r>
      <rPr>
        <b/>
        <sz val="9"/>
        <color indexed="10"/>
        <rFont val="Arial"/>
        <family val="2"/>
      </rPr>
      <t>their name, function and the number of hours per year)</t>
    </r>
  </si>
  <si>
    <t xml:space="preserve">   - financed partly by Government Programs</t>
  </si>
  <si>
    <r>
      <t>Chairperson nominated by the Archbishop</t>
    </r>
    <r>
      <rPr>
        <i/>
        <sz val="10"/>
        <rFont val="Arial"/>
        <family val="2"/>
      </rPr>
      <t xml:space="preserve"> (</t>
    </r>
    <r>
      <rPr>
        <i/>
        <sz val="10"/>
        <color indexed="10"/>
        <rFont val="Arial"/>
        <family val="2"/>
      </rPr>
      <t>other than the Pastor</t>
    </r>
    <r>
      <rPr>
        <i/>
        <sz val="10"/>
        <rFont val="Arial"/>
        <family val="2"/>
      </rPr>
      <t>)</t>
    </r>
  </si>
  <si>
    <r>
      <t xml:space="preserve">Gross Salaries </t>
    </r>
    <r>
      <rPr>
        <b/>
        <sz val="8"/>
        <color indexed="12"/>
        <rFont val="Arial"/>
        <family val="2"/>
      </rPr>
      <t>(Attach Annex(es) 1 or Detailed Information)</t>
    </r>
  </si>
  <si>
    <r>
      <t xml:space="preserve">DEDICATED DONATIONS (D.D.) SUMMARY SHEET </t>
    </r>
    <r>
      <rPr>
        <b/>
        <sz val="12"/>
        <color indexed="12"/>
        <rFont val="Arial"/>
        <family val="2"/>
      </rPr>
      <t>(see definition below)</t>
    </r>
  </si>
  <si>
    <t>INITIAL BALANCE (Balance of D.D. account for previous years)</t>
  </si>
  <si>
    <t>Lands</t>
  </si>
  <si>
    <t xml:space="preserve"> and "Conseil du patrimoine religieux du Québec"</t>
  </si>
  <si>
    <r>
      <t>Dedicated donations</t>
    </r>
    <r>
      <rPr>
        <b/>
        <sz val="8"/>
        <color indexed="12"/>
        <rFont val="Arial"/>
        <family val="2"/>
      </rPr>
      <t xml:space="preserve"> (as per summary sheet)</t>
    </r>
  </si>
  <si>
    <t>4)  If your fabrique is in a deficit situation, please explain in the comments section on page 5 the steps your</t>
  </si>
  <si>
    <t>5)  Page 6 must be completed if you expect to receive dedicated donations during the year.</t>
  </si>
  <si>
    <t>ELEMENTS TO RESPECT</t>
  </si>
  <si>
    <t xml:space="preserve">     territory of the Diocese of Montreal.</t>
  </si>
  <si>
    <t xml:space="preserve">6)  Page 7 must be completed if you have spaces to rent in your churches and wish to transmit them on the </t>
  </si>
  <si>
    <r>
      <t xml:space="preserve">Expenses related to COVID-19 </t>
    </r>
    <r>
      <rPr>
        <b/>
        <sz val="10"/>
        <color indexed="12"/>
        <rFont val="Arial"/>
        <family val="2"/>
      </rPr>
      <t>(sanitary products, safety rules posters, etc.)</t>
    </r>
  </si>
  <si>
    <r>
      <t xml:space="preserve">Expenses dedicated donations </t>
    </r>
    <r>
      <rPr>
        <b/>
        <sz val="8"/>
        <color indexed="12"/>
        <rFont val="Arial"/>
        <family val="2"/>
      </rPr>
      <t>(as per summary sheet)</t>
    </r>
  </si>
  <si>
    <r>
      <t xml:space="preserve">Government subsidies for salaries </t>
    </r>
    <r>
      <rPr>
        <b/>
        <sz val="10"/>
        <color indexed="12"/>
        <rFont val="Arial"/>
        <family val="2"/>
      </rPr>
      <t>(exclude the CEWS)</t>
    </r>
  </si>
  <si>
    <t>Section reserved for "DSAF" use</t>
  </si>
  <si>
    <t>"DSAF"</t>
  </si>
  <si>
    <t>1)  Page 1 of your completed Budget Forms is to be signed by the designated persons and the wardens</t>
  </si>
  <si>
    <t>2)  Your budgeted salaries are detailed per employee on page 2. The total of salaries on page 2 should equal</t>
  </si>
  <si>
    <t xml:space="preserve">3)  The non-refundable portion (subsidy) of the Canada Emergency Business Account (CEBA) must be </t>
  </si>
  <si>
    <t xml:space="preserve">    entered on line 467 in the receipts.</t>
  </si>
  <si>
    <t>Canada Emergency Rent Subsidy (CERS)</t>
  </si>
  <si>
    <t>(non-refundable portion)</t>
  </si>
  <si>
    <t>Canada Emergency Business Account Subsidy (CEBA)</t>
  </si>
  <si>
    <r>
      <t xml:space="preserve">Canada Emergency Wage Subsidy (CEWS) </t>
    </r>
    <r>
      <rPr>
        <b/>
        <sz val="10"/>
        <color indexed="10"/>
        <rFont val="Arial"/>
        <family val="2"/>
      </rPr>
      <t>(negative)</t>
    </r>
  </si>
  <si>
    <t>Please return this form duly completed to "DSAF"</t>
  </si>
  <si>
    <t>Fabrique or Mission :</t>
  </si>
  <si>
    <t>Year</t>
  </si>
  <si>
    <t>A)</t>
  </si>
  <si>
    <r>
      <t xml:space="preserve">Total GROSS REVENUES </t>
    </r>
    <r>
      <rPr>
        <sz val="8"/>
        <rFont val="Arial"/>
        <family val="2"/>
      </rPr>
      <t xml:space="preserve">(ref. Statement of Revenues - </t>
    </r>
    <r>
      <rPr>
        <b/>
        <sz val="8"/>
        <rFont val="Arial"/>
        <family val="2"/>
      </rPr>
      <t>A.</t>
    </r>
    <r>
      <rPr>
        <sz val="8"/>
        <rFont val="Arial"/>
        <family val="2"/>
      </rPr>
      <t xml:space="preserve"> Total Revenues) </t>
    </r>
    <r>
      <rPr>
        <sz val="10"/>
        <color indexed="12"/>
        <rFont val="Arial"/>
        <family val="2"/>
      </rPr>
      <t>(as per T3010)</t>
    </r>
  </si>
  <si>
    <t>Data  from                         ANNUAL  REPORT</t>
  </si>
  <si>
    <r>
      <t>ò</t>
    </r>
    <r>
      <rPr>
        <sz val="7"/>
        <color indexed="10"/>
        <rFont val="Arial"/>
        <family val="2"/>
      </rPr>
      <t xml:space="preserve">  </t>
    </r>
    <r>
      <rPr>
        <b/>
        <sz val="7"/>
        <color indexed="10"/>
        <rFont val="Arial"/>
        <family val="2"/>
      </rPr>
      <t xml:space="preserve">Enter the amount </t>
    </r>
    <r>
      <rPr>
        <sz val="7"/>
        <color indexed="10"/>
        <rFont val="Arial"/>
        <family val="2"/>
      </rPr>
      <t xml:space="preserve"> </t>
    </r>
    <r>
      <rPr>
        <sz val="10"/>
        <color indexed="10"/>
        <rFont val="Wingdings"/>
        <charset val="2"/>
      </rPr>
      <t>ò</t>
    </r>
  </si>
  <si>
    <r>
      <t>Less</t>
    </r>
    <r>
      <rPr>
        <b/>
        <sz val="10"/>
        <color indexed="10"/>
        <rFont val="Arial"/>
        <family val="2"/>
      </rPr>
      <t xml:space="preserve"> </t>
    </r>
    <r>
      <rPr>
        <sz val="10"/>
        <rFont val="Arial"/>
        <family val="2"/>
      </rPr>
      <t xml:space="preserve"> </t>
    </r>
    <r>
      <rPr>
        <b/>
        <sz val="10"/>
        <rFont val="Arial"/>
        <family val="2"/>
      </rPr>
      <t>EXEMPTIONS  for :</t>
    </r>
  </si>
  <si>
    <r>
      <t xml:space="preserve">Reimbursement of Collections </t>
    </r>
    <r>
      <rPr>
        <sz val="8"/>
        <rFont val="Arial"/>
        <family val="2"/>
      </rPr>
      <t>(if included in Revenues)</t>
    </r>
  </si>
  <si>
    <t>Subsidies/donations/contributions from Diocese</t>
  </si>
  <si>
    <r>
      <t xml:space="preserve">Dedicated donations </t>
    </r>
    <r>
      <rPr>
        <u/>
        <sz val="10"/>
        <rFont val="Arial"/>
        <family val="2"/>
      </rPr>
      <t>preapproved</t>
    </r>
    <r>
      <rPr>
        <sz val="10"/>
        <rFont val="Arial"/>
        <family val="2"/>
      </rPr>
      <t xml:space="preserve"> by </t>
    </r>
    <r>
      <rPr>
        <sz val="10"/>
        <rFont val="Arial"/>
        <family val="2"/>
      </rPr>
      <t>Archbishop</t>
    </r>
  </si>
  <si>
    <t>Miscellaneous</t>
  </si>
  <si>
    <r>
      <t>Less</t>
    </r>
    <r>
      <rPr>
        <b/>
        <sz val="10"/>
        <color indexed="10"/>
        <rFont val="Arial"/>
        <family val="2"/>
      </rPr>
      <t xml:space="preserve"> </t>
    </r>
    <r>
      <rPr>
        <sz val="10"/>
        <rFont val="Arial"/>
        <family val="2"/>
      </rPr>
      <t xml:space="preserve"> </t>
    </r>
    <r>
      <rPr>
        <b/>
        <sz val="10"/>
        <rFont val="Arial"/>
        <family val="2"/>
      </rPr>
      <t>DEDUCTIONS  for :</t>
    </r>
  </si>
  <si>
    <t>Expenses related to activities</t>
  </si>
  <si>
    <r>
      <t xml:space="preserve">Major repairs </t>
    </r>
    <r>
      <rPr>
        <u/>
        <sz val="10"/>
        <rFont val="Arial"/>
        <family val="2"/>
      </rPr>
      <t>preapproved</t>
    </r>
  </si>
  <si>
    <r>
      <t xml:space="preserve">Rental revenues </t>
    </r>
    <r>
      <rPr>
        <sz val="9"/>
        <rFont val="Arial"/>
        <family val="2"/>
      </rPr>
      <t>(25%)</t>
    </r>
  </si>
  <si>
    <t>Expenses related to COVID-19 (please provide supporting documents)</t>
  </si>
  <si>
    <t>Total exemptions and deductions</t>
  </si>
  <si>
    <t>Assessable Amount from GROSS REVENUES</t>
  </si>
  <si>
    <t>a.</t>
  </si>
  <si>
    <t>B)</t>
  </si>
  <si>
    <t>CEMETERY  FUNDS</t>
  </si>
  <si>
    <r>
      <t xml:space="preserve">Gross Revenues </t>
    </r>
    <r>
      <rPr>
        <sz val="8"/>
        <rFont val="Arial"/>
        <family val="2"/>
      </rPr>
      <t>(if not included in General Funds)</t>
    </r>
  </si>
  <si>
    <r>
      <t>Less</t>
    </r>
    <r>
      <rPr>
        <sz val="10"/>
        <rFont val="Arial"/>
        <family val="2"/>
      </rPr>
      <t xml:space="preserve"> Expenses </t>
    </r>
    <r>
      <rPr>
        <sz val="8"/>
        <rFont val="Arial"/>
        <family val="2"/>
      </rPr>
      <t>(not including Diocesan Contribution)</t>
    </r>
  </si>
  <si>
    <t>Assessable Amount from CEMETERY  FUNDS</t>
  </si>
  <si>
    <t>b.</t>
  </si>
  <si>
    <r>
      <t>TOTAL  AMOUNT  OF  ASSESSABLE  REVENUES (</t>
    </r>
    <r>
      <rPr>
        <sz val="5"/>
        <rFont val="Arial"/>
        <family val="2"/>
      </rPr>
      <t xml:space="preserve"> </t>
    </r>
    <r>
      <rPr>
        <b/>
        <sz val="11"/>
        <color indexed="12"/>
        <rFont val="Arial"/>
        <family val="2"/>
      </rPr>
      <t>a</t>
    </r>
    <r>
      <rPr>
        <sz val="5"/>
        <color indexed="12"/>
        <rFont val="Arial"/>
        <family val="2"/>
      </rPr>
      <t xml:space="preserve"> </t>
    </r>
    <r>
      <rPr>
        <b/>
        <sz val="10"/>
        <rFont val="Arial"/>
        <family val="2"/>
      </rPr>
      <t>+</t>
    </r>
    <r>
      <rPr>
        <sz val="5"/>
        <rFont val="Arial"/>
        <family val="2"/>
      </rPr>
      <t xml:space="preserve"> </t>
    </r>
    <r>
      <rPr>
        <b/>
        <sz val="11"/>
        <color indexed="12"/>
        <rFont val="Arial"/>
        <family val="2"/>
      </rPr>
      <t>b</t>
    </r>
    <r>
      <rPr>
        <sz val="5"/>
        <color indexed="12"/>
        <rFont val="Arial"/>
        <family val="2"/>
      </rPr>
      <t xml:space="preserve"> </t>
    </r>
    <r>
      <rPr>
        <b/>
        <sz val="10"/>
        <rFont val="Arial"/>
        <family val="2"/>
      </rPr>
      <t>)</t>
    </r>
  </si>
  <si>
    <t>c.</t>
  </si>
  <si>
    <t>C)</t>
  </si>
  <si>
    <t>SALES OF FIXED ASSETS</t>
  </si>
  <si>
    <t>d.</t>
  </si>
  <si>
    <t>Rate</t>
  </si>
  <si>
    <r>
      <t xml:space="preserve">Amount </t>
    </r>
    <r>
      <rPr>
        <b/>
        <sz val="10"/>
        <rFont val="Arial"/>
        <family val="2"/>
      </rPr>
      <t>(</t>
    </r>
    <r>
      <rPr>
        <vertAlign val="superscript"/>
        <sz val="5"/>
        <rFont val="Arial"/>
        <family val="2"/>
      </rPr>
      <t xml:space="preserve"> </t>
    </r>
    <r>
      <rPr>
        <b/>
        <sz val="12"/>
        <color indexed="12"/>
        <rFont val="Arial"/>
        <family val="2"/>
      </rPr>
      <t>c</t>
    </r>
    <r>
      <rPr>
        <vertAlign val="superscript"/>
        <sz val="5"/>
        <rFont val="Arial"/>
        <family val="2"/>
      </rPr>
      <t xml:space="preserve"> </t>
    </r>
    <r>
      <rPr>
        <b/>
        <sz val="10"/>
        <rFont val="Arial"/>
        <family val="2"/>
      </rPr>
      <t>)</t>
    </r>
  </si>
  <si>
    <t>Total Amount of Assessable Revenues</t>
  </si>
  <si>
    <t>x</t>
  </si>
  <si>
    <t>=</t>
  </si>
  <si>
    <t>as per pre-established rate</t>
  </si>
  <si>
    <r>
      <t xml:space="preserve">Amount </t>
    </r>
    <r>
      <rPr>
        <b/>
        <sz val="10"/>
        <rFont val="Arial"/>
        <family val="2"/>
      </rPr>
      <t>(</t>
    </r>
    <r>
      <rPr>
        <vertAlign val="superscript"/>
        <sz val="5"/>
        <rFont val="Arial"/>
        <family val="2"/>
      </rPr>
      <t xml:space="preserve"> </t>
    </r>
    <r>
      <rPr>
        <b/>
        <sz val="12"/>
        <color indexed="12"/>
        <rFont val="Arial"/>
        <family val="2"/>
      </rPr>
      <t>d</t>
    </r>
    <r>
      <rPr>
        <b/>
        <sz val="10"/>
        <rFont val="Arial"/>
        <family val="2"/>
      </rPr>
      <t>)</t>
    </r>
  </si>
  <si>
    <t>Total Amount from Sales of Fixed Assets</t>
  </si>
  <si>
    <r>
      <t>Less</t>
    </r>
    <r>
      <rPr>
        <sz val="10"/>
        <rFont val="Arial"/>
        <family val="2"/>
      </rPr>
      <t xml:space="preserve"> Amount paid by installments</t>
    </r>
  </si>
  <si>
    <r>
      <t>BALANCE</t>
    </r>
    <r>
      <rPr>
        <b/>
        <sz val="10"/>
        <rFont val="Arial"/>
        <family val="2"/>
      </rPr>
      <t xml:space="preserve"> as of December 31</t>
    </r>
  </si>
  <si>
    <t>(to be reported in appropriate box)</t>
  </si>
  <si>
    <r>
      <t xml:space="preserve">CREDIT </t>
    </r>
    <r>
      <rPr>
        <b/>
        <sz val="10"/>
        <rFont val="Arial"/>
        <family val="2"/>
      </rPr>
      <t>as of December 31</t>
    </r>
  </si>
  <si>
    <r>
      <t>Pastor's</t>
    </r>
    <r>
      <rPr>
        <sz val="10"/>
        <rFont val="Arial"/>
        <family val="2"/>
      </rPr>
      <t xml:space="preserve"> Signature : </t>
    </r>
  </si>
  <si>
    <t>Date :</t>
  </si>
  <si>
    <t>CALCULATION  OF  THE  ESTIMATED  DIOCESAN  CONTRIBUTION</t>
  </si>
  <si>
    <t>TOTAL</t>
  </si>
  <si>
    <t>Estimated monthly amount to be paid to the Diocese (January -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</si>
</sst>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 #,##0.00_)\ &quot;$&quot;_ ;_ * \(#,##0.00\)\ &quot;$&quot;_ ;_ * &quot;-&quot;??_)\ &quot;$&quot;_ ;_ @_ "/>
    <numFmt numFmtId="164" formatCode="_ * #,##0_)\ _$_ ;_ * \(#,##0\)\ _$_ ;_ * &quot;-&quot;_)\ _$_ ;_ @_ "/>
    <numFmt numFmtId="165" formatCode="_ * #,##0.00_)\ _$_ ;_ * \(#,##0.00\)\ _$_ ;_ * &quot;-&quot;??_)\ _$_ ;_ @_ "/>
    <numFmt numFmtId="166" formatCode="#,##0\ &quot;$&quot;_-"/>
    <numFmt numFmtId="167" formatCode="0.0%"/>
    <numFmt numFmtId="168" formatCode="[$$-1009]#,##0"/>
    <numFmt numFmtId="169" formatCode="_-[$$-1009]* #,##0_-;\-[$$-1009]* #,##0_-;_-[$$-1009]* &quot;-&quot;_-;_-@_-"/>
    <numFmt numFmtId="170" formatCode="#,##0.00\ &quot;$&quot;"/>
    <numFmt numFmtId="171" formatCode="#,##0.00;\(#,##0.00\)"/>
    <numFmt numFmtId="172" formatCode="_-[$$-1009]* #,##0.00_-;\-[$$-1009]* #,##0.00_-;_-[$$-1009]* &quot;-&quot;??_-;_-@_-"/>
    <numFmt numFmtId="173" formatCode="_ * #,##0.00_ \ [$$-C0C]_ ;_ * \-#,##0.00\ \ [$$-C0C]_ ;_ * &quot;-&quot;_ \ [$$-C0C]_ ;_ @_ "/>
    <numFmt numFmtId="174" formatCode="[$$-1009]#,##0.00"/>
    <numFmt numFmtId="175" formatCode="_ * #,##0_)\ &quot;$&quot;_ ;_ * \(#,##0\)\ &quot;$&quot;_ ;_ * &quot;-&quot;??_)\ &quot;$&quot;_ ;_ @_ "/>
    <numFmt numFmtId="176" formatCode="_ * #,##0_)\ _$_ ;_ * \(#,##0\)\ _$_ ;_ * &quot;-&quot;??_)\ _$_ ;_ @_ "/>
  </numFmts>
  <fonts count="76">
    <font>
      <sz val="10"/>
      <name val="Arial"/>
    </font>
    <font>
      <sz val="10"/>
      <name val="Arial"/>
      <family val="2"/>
    </font>
    <font>
      <sz val="8"/>
      <name val="Arial"/>
      <family val="2"/>
    </font>
    <font>
      <b/>
      <sz val="11"/>
      <name val="Arial"/>
      <family val="2"/>
    </font>
    <font>
      <sz val="12"/>
      <name val="Arial"/>
      <family val="2"/>
    </font>
    <font>
      <b/>
      <sz val="10"/>
      <name val="Arial"/>
      <family val="2"/>
    </font>
    <font>
      <sz val="14"/>
      <name val="Arial"/>
      <family val="2"/>
    </font>
    <font>
      <sz val="10"/>
      <name val="Arial"/>
      <family val="2"/>
    </font>
    <font>
      <b/>
      <vertAlign val="subscript"/>
      <sz val="9"/>
      <name val="Arial"/>
      <family val="2"/>
    </font>
    <font>
      <b/>
      <sz val="14"/>
      <name val="Arial"/>
      <family val="2"/>
    </font>
    <font>
      <b/>
      <sz val="12"/>
      <name val="Arial"/>
      <family val="2"/>
    </font>
    <font>
      <u/>
      <sz val="10"/>
      <name val="Arial"/>
      <family val="2"/>
    </font>
    <font>
      <sz val="11"/>
      <name val="Arial"/>
      <family val="2"/>
    </font>
    <font>
      <i/>
      <sz val="12"/>
      <name val="Arial"/>
      <family val="2"/>
    </font>
    <font>
      <sz val="9"/>
      <name val="Arial"/>
      <family val="2"/>
    </font>
    <font>
      <b/>
      <sz val="9"/>
      <name val="Arial"/>
      <family val="2"/>
    </font>
    <font>
      <i/>
      <sz val="10"/>
      <name val="Arial"/>
      <family val="2"/>
    </font>
    <font>
      <sz val="7"/>
      <name val="Arial"/>
      <family val="2"/>
    </font>
    <font>
      <b/>
      <sz val="8"/>
      <name val="Arial"/>
      <family val="2"/>
    </font>
    <font>
      <b/>
      <sz val="7"/>
      <name val="Arial"/>
      <family val="2"/>
    </font>
    <font>
      <vertAlign val="subscript"/>
      <sz val="8"/>
      <name val="Arial"/>
      <family val="2"/>
    </font>
    <font>
      <b/>
      <sz val="8"/>
      <color indexed="12"/>
      <name val="Arial"/>
      <family val="2"/>
    </font>
    <font>
      <sz val="9"/>
      <name val="Arial"/>
      <family val="2"/>
    </font>
    <font>
      <b/>
      <sz val="9"/>
      <color indexed="10"/>
      <name val="Arial"/>
      <family val="2"/>
    </font>
    <font>
      <sz val="10"/>
      <color indexed="10"/>
      <name val="Arial"/>
      <family val="2"/>
    </font>
    <font>
      <b/>
      <sz val="9"/>
      <color indexed="12"/>
      <name val="Arial"/>
      <family val="2"/>
    </font>
    <font>
      <b/>
      <sz val="10"/>
      <color indexed="10"/>
      <name val="Arial"/>
      <family val="2"/>
    </font>
    <font>
      <b/>
      <sz val="12"/>
      <name val="Arial Black"/>
      <family val="2"/>
    </font>
    <font>
      <sz val="14"/>
      <name val="Arial Black"/>
      <family val="2"/>
    </font>
    <font>
      <b/>
      <sz val="9"/>
      <name val="Arial Black"/>
      <family val="2"/>
    </font>
    <font>
      <sz val="10"/>
      <name val="Tahoma"/>
      <family val="2"/>
    </font>
    <font>
      <b/>
      <i/>
      <sz val="10"/>
      <name val="Arial"/>
      <family val="2"/>
    </font>
    <font>
      <i/>
      <sz val="10"/>
      <color indexed="10"/>
      <name val="Arial"/>
      <family val="2"/>
    </font>
    <font>
      <b/>
      <sz val="14"/>
      <name val="Arial Black"/>
      <family val="2"/>
    </font>
    <font>
      <b/>
      <u/>
      <sz val="16"/>
      <name val="Arial Black"/>
      <family val="2"/>
    </font>
    <font>
      <b/>
      <i/>
      <sz val="14"/>
      <color indexed="10"/>
      <name val="Arial"/>
      <family val="2"/>
    </font>
    <font>
      <sz val="14"/>
      <name val="Arial"/>
      <family val="2"/>
    </font>
    <font>
      <sz val="10"/>
      <name val="Arial"/>
      <family val="2"/>
    </font>
    <font>
      <b/>
      <sz val="10"/>
      <color indexed="12"/>
      <name val="Arial"/>
      <family val="2"/>
    </font>
    <font>
      <b/>
      <u/>
      <sz val="11"/>
      <name val="Arial"/>
      <family val="2"/>
    </font>
    <font>
      <b/>
      <sz val="12"/>
      <color indexed="12"/>
      <name val="Arial"/>
      <family val="2"/>
    </font>
    <font>
      <i/>
      <sz val="8"/>
      <name val="Arial"/>
      <family val="2"/>
    </font>
    <font>
      <b/>
      <i/>
      <sz val="10"/>
      <color indexed="12"/>
      <name val="Arial"/>
      <family val="2"/>
    </font>
    <font>
      <i/>
      <sz val="10"/>
      <color indexed="12"/>
      <name val="Arial"/>
      <family val="2"/>
    </font>
    <font>
      <sz val="10"/>
      <color indexed="62"/>
      <name val="Arial"/>
      <family val="2"/>
    </font>
    <font>
      <b/>
      <u val="singleAccounting"/>
      <sz val="11"/>
      <name val="Arial"/>
      <family val="2"/>
    </font>
    <font>
      <b/>
      <u/>
      <sz val="14"/>
      <name val="Arial"/>
      <family val="2"/>
    </font>
    <font>
      <b/>
      <u/>
      <sz val="12"/>
      <name val="Arial"/>
      <family val="2"/>
    </font>
    <font>
      <b/>
      <sz val="11"/>
      <color indexed="12"/>
      <name val="Arial"/>
      <family val="2"/>
    </font>
    <font>
      <sz val="11"/>
      <color theme="1"/>
      <name val="Calibri"/>
      <family val="2"/>
      <scheme val="minor"/>
    </font>
    <font>
      <u/>
      <sz val="10"/>
      <color theme="10"/>
      <name val="Arial"/>
      <family val="2"/>
    </font>
    <font>
      <b/>
      <u val="double"/>
      <sz val="12"/>
      <color rgb="FF0000FF"/>
      <name val="Arial"/>
      <family val="2"/>
    </font>
    <font>
      <sz val="12"/>
      <color theme="1"/>
      <name val="Arial"/>
      <family val="2"/>
    </font>
    <font>
      <sz val="11"/>
      <color theme="1"/>
      <name val="Arial"/>
      <family val="2"/>
    </font>
    <font>
      <b/>
      <sz val="12"/>
      <color theme="1"/>
      <name val="Arial"/>
      <family val="2"/>
    </font>
    <font>
      <b/>
      <sz val="12"/>
      <color rgb="FF212121"/>
      <name val="Inherit"/>
    </font>
    <font>
      <i/>
      <sz val="8"/>
      <color theme="1"/>
      <name val="Arial"/>
      <family val="2"/>
    </font>
    <font>
      <b/>
      <i/>
      <sz val="12"/>
      <color theme="8" tint="-0.499984740745262"/>
      <name val="Arial"/>
      <family val="2"/>
    </font>
    <font>
      <b/>
      <i/>
      <sz val="12"/>
      <color theme="4" tint="-0.499984740745262"/>
      <name val="Arial"/>
      <family val="2"/>
    </font>
    <font>
      <b/>
      <sz val="11"/>
      <color theme="1"/>
      <name val="Arial"/>
      <family val="2"/>
    </font>
    <font>
      <b/>
      <sz val="10"/>
      <color rgb="FF0000FF"/>
      <name val="Arial"/>
      <family val="2"/>
    </font>
    <font>
      <b/>
      <sz val="11"/>
      <color rgb="FF0000FF"/>
      <name val="Arial"/>
      <family val="2"/>
    </font>
    <font>
      <i/>
      <sz val="10"/>
      <color rgb="FF0000FF"/>
      <name val="Arial"/>
      <family val="2"/>
    </font>
    <font>
      <b/>
      <sz val="16"/>
      <color rgb="FFC00000"/>
      <name val="Arial Black"/>
      <family val="2"/>
    </font>
    <font>
      <sz val="10"/>
      <color indexed="12"/>
      <name val="Arial"/>
      <family val="2"/>
    </font>
    <font>
      <b/>
      <u/>
      <sz val="10"/>
      <color indexed="10"/>
      <name val="Arial"/>
      <family val="2"/>
    </font>
    <font>
      <sz val="10"/>
      <color indexed="10"/>
      <name val="Wingdings"/>
      <charset val="2"/>
    </font>
    <font>
      <sz val="7"/>
      <color indexed="10"/>
      <name val="Arial"/>
      <family val="2"/>
    </font>
    <font>
      <b/>
      <sz val="7"/>
      <color indexed="10"/>
      <name val="Arial"/>
      <family val="2"/>
    </font>
    <font>
      <sz val="10"/>
      <color rgb="FFCCFFFF"/>
      <name val="Arial"/>
      <family val="2"/>
    </font>
    <font>
      <b/>
      <u/>
      <sz val="10"/>
      <name val="Arial"/>
      <family val="2"/>
    </font>
    <font>
      <sz val="5"/>
      <name val="Arial"/>
      <family val="2"/>
    </font>
    <font>
      <sz val="5"/>
      <color indexed="12"/>
      <name val="Arial"/>
      <family val="2"/>
    </font>
    <font>
      <vertAlign val="superscript"/>
      <sz val="5"/>
      <name val="Arial"/>
      <family val="2"/>
    </font>
    <font>
      <b/>
      <sz val="12"/>
      <color rgb="FFC00000"/>
      <name val="Arial"/>
      <family val="2"/>
    </font>
    <font>
      <b/>
      <i/>
      <sz val="10"/>
      <color rgb="FFC00000"/>
      <name val="Arial"/>
      <family val="2"/>
    </font>
  </fonts>
  <fills count="11">
    <fill>
      <patternFill patternType="none"/>
    </fill>
    <fill>
      <patternFill patternType="gray125"/>
    </fill>
    <fill>
      <patternFill patternType="solid">
        <fgColor rgb="FF66FFFF"/>
        <bgColor indexed="64"/>
      </patternFill>
    </fill>
    <fill>
      <patternFill patternType="solid">
        <fgColor rgb="FFCC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3" tint="0.39997558519241921"/>
        <bgColor indexed="64"/>
      </patternFill>
    </fill>
  </fills>
  <borders count="122">
    <border>
      <left/>
      <right/>
      <top/>
      <bottom/>
      <diagonal/>
    </border>
    <border>
      <left style="medium">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style="double">
        <color indexed="64"/>
      </top>
      <bottom/>
      <diagonal/>
    </border>
    <border>
      <left style="medium">
        <color indexed="64"/>
      </left>
      <right style="thin">
        <color indexed="64"/>
      </right>
      <top/>
      <bottom/>
      <diagonal/>
    </border>
    <border>
      <left/>
      <right style="double">
        <color indexed="64"/>
      </right>
      <top/>
      <bottom/>
      <diagonal/>
    </border>
    <border>
      <left/>
      <right/>
      <top/>
      <bottom style="thin">
        <color indexed="64"/>
      </bottom>
      <diagonal/>
    </border>
    <border>
      <left/>
      <right style="medium">
        <color indexed="64"/>
      </right>
      <top/>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64"/>
      </left>
      <right style="medium">
        <color indexed="64"/>
      </right>
      <top style="hair">
        <color indexed="64"/>
      </top>
      <bottom style="hair">
        <color indexed="64"/>
      </bottom>
      <diagonal/>
    </border>
    <border>
      <left/>
      <right/>
      <top style="dotted">
        <color indexed="64"/>
      </top>
      <bottom/>
      <diagonal/>
    </border>
    <border>
      <left/>
      <right/>
      <top/>
      <bottom style="dotted">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double">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double">
        <color theme="8" tint="-0.499984740745262"/>
      </left>
      <right/>
      <top style="hair">
        <color theme="8" tint="-0.499984740745262"/>
      </top>
      <bottom style="hair">
        <color theme="8" tint="-0.499984740745262"/>
      </bottom>
      <diagonal/>
    </border>
    <border>
      <left/>
      <right style="double">
        <color theme="8" tint="-0.499984740745262"/>
      </right>
      <top style="hair">
        <color theme="8" tint="-0.499984740745262"/>
      </top>
      <bottom style="hair">
        <color theme="8" tint="-0.499984740745262"/>
      </bottom>
      <diagonal/>
    </border>
    <border>
      <left/>
      <right style="double">
        <color theme="8" tint="-0.499984740745262"/>
      </right>
      <top style="hair">
        <color theme="8" tint="-0.499984740745262"/>
      </top>
      <bottom/>
      <diagonal/>
    </border>
    <border>
      <left/>
      <right style="double">
        <color theme="8" tint="-0.499984740745262"/>
      </right>
      <top/>
      <bottom style="hair">
        <color indexed="64"/>
      </bottom>
      <diagonal/>
    </border>
    <border>
      <left style="double">
        <color theme="8" tint="-0.499984740745262"/>
      </left>
      <right/>
      <top/>
      <bottom style="hair">
        <color indexed="64"/>
      </bottom>
      <diagonal/>
    </border>
    <border>
      <left style="hair">
        <color indexed="64"/>
      </left>
      <right/>
      <top style="hair">
        <color theme="8" tint="-0.499984740745262"/>
      </top>
      <bottom style="hair">
        <color indexed="64"/>
      </bottom>
      <diagonal/>
    </border>
    <border>
      <left style="hair">
        <color indexed="64"/>
      </left>
      <right style="hair">
        <color indexed="64"/>
      </right>
      <top style="hair">
        <color theme="8" tint="-0.499984740745262"/>
      </top>
      <bottom style="hair">
        <color theme="8" tint="-0.499984740745262"/>
      </bottom>
      <diagonal/>
    </border>
    <border>
      <left style="hair">
        <color indexed="64"/>
      </left>
      <right style="hair">
        <color indexed="64"/>
      </right>
      <top style="hair">
        <color theme="8" tint="-0.499984740745262"/>
      </top>
      <bottom style="hair">
        <color indexed="64"/>
      </bottom>
      <diagonal/>
    </border>
    <border>
      <left style="double">
        <color theme="8" tint="-0.499984740745262"/>
      </left>
      <right/>
      <top/>
      <bottom style="hair">
        <color theme="8" tint="-0.499984740745262"/>
      </bottom>
      <diagonal/>
    </border>
    <border>
      <left style="medium">
        <color indexed="64"/>
      </left>
      <right/>
      <top/>
      <bottom style="hair">
        <color theme="8" tint="-0.499984740745262"/>
      </bottom>
      <diagonal/>
    </border>
    <border>
      <left style="hair">
        <color theme="8" tint="-0.499984740745262"/>
      </left>
      <right style="hair">
        <color indexed="64"/>
      </right>
      <top/>
      <bottom style="hair">
        <color theme="8" tint="-0.499984740745262"/>
      </bottom>
      <diagonal/>
    </border>
    <border>
      <left/>
      <right style="hair">
        <color indexed="64"/>
      </right>
      <top/>
      <bottom style="hair">
        <color theme="8" tint="-0.499984740745262"/>
      </bottom>
      <diagonal/>
    </border>
    <border>
      <left style="medium">
        <color indexed="64"/>
      </left>
      <right/>
      <top style="hair">
        <color theme="8" tint="-0.499984740745262"/>
      </top>
      <bottom style="hair">
        <color theme="8" tint="-0.499984740745262"/>
      </bottom>
      <diagonal/>
    </border>
    <border>
      <left style="hair">
        <color theme="8" tint="-0.499984740745262"/>
      </left>
      <right style="hair">
        <color indexed="64"/>
      </right>
      <top style="hair">
        <color theme="8" tint="-0.499984740745262"/>
      </top>
      <bottom style="hair">
        <color theme="8" tint="-0.499984740745262"/>
      </bottom>
      <diagonal/>
    </border>
    <border>
      <left/>
      <right style="hair">
        <color indexed="64"/>
      </right>
      <top style="hair">
        <color theme="8" tint="-0.499984740745262"/>
      </top>
      <bottom style="hair">
        <color theme="8" tint="-0.499984740745262"/>
      </bottom>
      <diagonal/>
    </border>
    <border>
      <left style="medium">
        <color indexed="64"/>
      </left>
      <right/>
      <top style="hair">
        <color theme="8" tint="-0.499984740745262"/>
      </top>
      <bottom style="medium">
        <color indexed="64"/>
      </bottom>
      <diagonal/>
    </border>
    <border>
      <left style="hair">
        <color theme="8" tint="-0.499984740745262"/>
      </left>
      <right style="hair">
        <color indexed="64"/>
      </right>
      <top style="hair">
        <color theme="8" tint="-0.499984740745262"/>
      </top>
      <bottom style="medium">
        <color indexed="64"/>
      </bottom>
      <diagonal/>
    </border>
    <border>
      <left/>
      <right style="hair">
        <color indexed="64"/>
      </right>
      <top style="hair">
        <color theme="8" tint="-0.499984740745262"/>
      </top>
      <bottom style="medium">
        <color indexed="64"/>
      </bottom>
      <diagonal/>
    </border>
    <border>
      <left style="hair">
        <color theme="8" tint="-0.499984740745262"/>
      </left>
      <right style="hair">
        <color indexed="64"/>
      </right>
      <top style="hair">
        <color theme="8" tint="-0.499984740745262"/>
      </top>
      <bottom/>
      <diagonal/>
    </border>
    <border>
      <left/>
      <right style="hair">
        <color indexed="64"/>
      </right>
      <top style="hair">
        <color theme="8" tint="-0.499984740745262"/>
      </top>
      <bottom/>
      <diagonal/>
    </border>
    <border>
      <left style="double">
        <color theme="8" tint="-0.499984740745262"/>
      </left>
      <right/>
      <top/>
      <bottom/>
      <diagonal/>
    </border>
    <border>
      <left/>
      <right style="double">
        <color theme="8" tint="-0.499984740745262"/>
      </right>
      <top/>
      <bottom/>
      <diagonal/>
    </border>
    <border>
      <left/>
      <right style="double">
        <color theme="8" tint="-0.499984740745262"/>
      </right>
      <top/>
      <bottom style="dotted">
        <color indexed="64"/>
      </bottom>
      <diagonal/>
    </border>
    <border>
      <left style="double">
        <color theme="8" tint="-0.499984740745262"/>
      </left>
      <right/>
      <top style="double">
        <color theme="8" tint="-0.499984740745262"/>
      </top>
      <bottom/>
      <diagonal/>
    </border>
    <border>
      <left/>
      <right/>
      <top style="double">
        <color theme="8" tint="-0.499984740745262"/>
      </top>
      <bottom/>
      <diagonal/>
    </border>
    <border>
      <left/>
      <right style="double">
        <color theme="8" tint="-0.499984740745262"/>
      </right>
      <top style="double">
        <color theme="8" tint="-0.499984740745262"/>
      </top>
      <bottom/>
      <diagonal/>
    </border>
    <border>
      <left style="double">
        <color theme="8" tint="-0.499984740745262"/>
      </left>
      <right/>
      <top/>
      <bottom style="dotted">
        <color theme="8" tint="-0.499984740745262"/>
      </bottom>
      <diagonal/>
    </border>
    <border>
      <left/>
      <right/>
      <top/>
      <bottom style="dotted">
        <color theme="8" tint="-0.499984740745262"/>
      </bottom>
      <diagonal/>
    </border>
    <border>
      <left/>
      <right style="double">
        <color theme="8" tint="-0.499984740745262"/>
      </right>
      <top/>
      <bottom style="dotted">
        <color theme="8" tint="-0.499984740745262"/>
      </bottom>
      <diagonal/>
    </border>
    <border>
      <left style="double">
        <color theme="8" tint="-0.499984740745262"/>
      </left>
      <right/>
      <top style="dotted">
        <color theme="8" tint="-0.499984740745262"/>
      </top>
      <bottom/>
      <diagonal/>
    </border>
    <border>
      <left/>
      <right/>
      <top style="dotted">
        <color theme="8" tint="-0.499984740745262"/>
      </top>
      <bottom/>
      <diagonal/>
    </border>
    <border>
      <left/>
      <right style="double">
        <color theme="8" tint="-0.499984740745262"/>
      </right>
      <top style="dotted">
        <color theme="8" tint="-0.499984740745262"/>
      </top>
      <bottom/>
      <diagonal/>
    </border>
    <border>
      <left style="double">
        <color theme="8" tint="-0.499984740745262"/>
      </left>
      <right/>
      <top/>
      <bottom style="dotted">
        <color indexed="64"/>
      </bottom>
      <diagonal/>
    </border>
    <border>
      <left style="double">
        <color theme="8" tint="-0.499984740745262"/>
      </left>
      <right/>
      <top style="dotted">
        <color indexed="64"/>
      </top>
      <bottom/>
      <diagonal/>
    </border>
    <border>
      <left/>
      <right style="double">
        <color theme="8" tint="-0.499984740745262"/>
      </right>
      <top style="dotted">
        <color indexed="64"/>
      </top>
      <bottom/>
      <diagonal/>
    </border>
    <border>
      <left style="hair">
        <color indexed="64"/>
      </left>
      <right/>
      <top style="hair">
        <color theme="8" tint="-0.499984740745262"/>
      </top>
      <bottom/>
      <diagonal/>
    </border>
    <border>
      <left/>
      <right/>
      <top style="hair">
        <color theme="8" tint="-0.499984740745262"/>
      </top>
      <bottom style="hair">
        <color theme="8" tint="-0.499984740745262"/>
      </bottom>
      <diagonal/>
    </border>
    <border>
      <left/>
      <right/>
      <top/>
      <bottom style="hair">
        <color theme="8" tint="-0.499984740745262"/>
      </bottom>
      <diagonal/>
    </border>
    <border>
      <left/>
      <right style="double">
        <color theme="8" tint="-0.499984740745262"/>
      </right>
      <top/>
      <bottom style="hair">
        <color theme="8" tint="-0.499984740745262"/>
      </bottom>
      <diagonal/>
    </border>
    <border>
      <left style="hair">
        <color indexed="64"/>
      </left>
      <right/>
      <top style="hair">
        <color theme="8" tint="-0.499984740745262"/>
      </top>
      <bottom style="hair">
        <color theme="8" tint="-0.499984740745262"/>
      </bottom>
      <diagonal/>
    </border>
    <border>
      <left/>
      <right/>
      <top style="hair">
        <color theme="8" tint="-0.499984740745262"/>
      </top>
      <bottom/>
      <diagonal/>
    </border>
    <border>
      <left/>
      <right/>
      <top style="hair">
        <color indexed="64"/>
      </top>
      <bottom style="hair">
        <color theme="8" tint="-0.499984740745262"/>
      </bottom>
      <diagonal/>
    </border>
    <border>
      <left/>
      <right style="double">
        <color theme="8" tint="-0.499984740745262"/>
      </right>
      <top style="hair">
        <color indexed="64"/>
      </top>
      <bottom style="hair">
        <color theme="8" tint="-0.499984740745262"/>
      </bottom>
      <diagonal/>
    </border>
    <border>
      <left style="double">
        <color theme="8" tint="-0.499984740745262"/>
      </left>
      <right/>
      <top/>
      <bottom style="double">
        <color theme="8" tint="-0.499984740745262"/>
      </bottom>
      <diagonal/>
    </border>
    <border>
      <left/>
      <right/>
      <top/>
      <bottom style="double">
        <color theme="8" tint="-0.499984740745262"/>
      </bottom>
      <diagonal/>
    </border>
    <border>
      <left/>
      <right/>
      <top style="dotted">
        <color indexed="64"/>
      </top>
      <bottom style="double">
        <color theme="8" tint="-0.499984740745262"/>
      </bottom>
      <diagonal/>
    </border>
    <border>
      <left/>
      <right style="double">
        <color theme="8" tint="-0.499984740745262"/>
      </right>
      <top style="dotted">
        <color indexed="64"/>
      </top>
      <bottom style="double">
        <color theme="8" tint="-0.499984740745262"/>
      </bottom>
      <diagonal/>
    </border>
    <border>
      <left/>
      <right style="medium">
        <color indexed="64"/>
      </right>
      <top style="hair">
        <color theme="8" tint="-0.499984740745262"/>
      </top>
      <bottom style="hair">
        <color theme="8" tint="-0.499984740745262"/>
      </bottom>
      <diagonal/>
    </border>
    <border>
      <left style="hair">
        <color indexed="64"/>
      </left>
      <right/>
      <top/>
      <bottom style="hair">
        <color theme="8" tint="-0.499984740745262"/>
      </bottom>
      <diagonal/>
    </border>
    <border>
      <left/>
      <right style="medium">
        <color indexed="64"/>
      </right>
      <top/>
      <bottom style="hair">
        <color theme="8" tint="-0.499984740745262"/>
      </bottom>
      <diagonal/>
    </border>
    <border>
      <left/>
      <right/>
      <top style="hair">
        <color theme="8" tint="-0.499984740745262"/>
      </top>
      <bottom style="medium">
        <color indexed="64"/>
      </bottom>
      <diagonal/>
    </border>
    <border>
      <left style="hair">
        <color indexed="64"/>
      </left>
      <right/>
      <top style="hair">
        <color theme="8" tint="-0.499984740745262"/>
      </top>
      <bottom style="medium">
        <color indexed="64"/>
      </bottom>
      <diagonal/>
    </border>
    <border>
      <left/>
      <right style="medium">
        <color indexed="64"/>
      </right>
      <top style="hair">
        <color theme="8" tint="-0.499984740745262"/>
      </top>
      <bottom style="medium">
        <color indexed="64"/>
      </bottom>
      <diagonal/>
    </border>
    <border>
      <left style="double">
        <color theme="8" tint="-0.499984740745262"/>
      </left>
      <right style="hair">
        <color theme="8" tint="-0.499984740745262"/>
      </right>
      <top style="hair">
        <color theme="8" tint="-0.499984740745262"/>
      </top>
      <bottom style="hair">
        <color indexed="64"/>
      </bottom>
      <diagonal/>
    </border>
    <border>
      <left style="hair">
        <color theme="8" tint="-0.499984740745262"/>
      </left>
      <right style="hair">
        <color theme="8" tint="-0.499984740745262"/>
      </right>
      <top style="hair">
        <color theme="8" tint="-0.499984740745262"/>
      </top>
      <bottom style="hair">
        <color indexed="64"/>
      </bottom>
      <diagonal/>
    </border>
    <border>
      <left style="hair">
        <color theme="8" tint="-0.499984740745262"/>
      </left>
      <right style="double">
        <color theme="8" tint="-0.499984740745262"/>
      </right>
      <top style="hair">
        <color theme="8" tint="-0.499984740745262"/>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0" fontId="50" fillId="0" borderId="0" applyNumberFormat="0" applyFill="0" applyBorder="0" applyAlignment="0" applyProtection="0"/>
    <xf numFmtId="165" fontId="37"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49" fillId="0" borderId="0"/>
  </cellStyleXfs>
  <cellXfs count="542">
    <xf numFmtId="0" fontId="0" fillId="0" borderId="0" xfId="0"/>
    <xf numFmtId="0" fontId="28" fillId="2" borderId="32" xfId="0" applyFont="1" applyFill="1" applyBorder="1" applyAlignment="1" applyProtection="1">
      <alignment horizontal="center" vertical="center"/>
      <protection locked="0"/>
    </xf>
    <xf numFmtId="15" fontId="10" fillId="2" borderId="32" xfId="0" applyNumberFormat="1" applyFont="1" applyFill="1" applyBorder="1" applyAlignment="1" applyProtection="1">
      <alignment horizontal="center" vertical="center"/>
      <protection locked="0"/>
    </xf>
    <xf numFmtId="0" fontId="0" fillId="3" borderId="0" xfId="0" applyFill="1" applyAlignment="1">
      <alignment vertical="center"/>
    </xf>
    <xf numFmtId="0" fontId="1" fillId="3" borderId="0" xfId="4" applyFill="1"/>
    <xf numFmtId="0" fontId="5" fillId="3" borderId="0" xfId="0" applyFont="1" applyFill="1"/>
    <xf numFmtId="0" fontId="5" fillId="3" borderId="0" xfId="0" applyFont="1" applyFill="1" applyAlignment="1">
      <alignment vertical="center"/>
    </xf>
    <xf numFmtId="0" fontId="14" fillId="3" borderId="0" xfId="4" applyFont="1" applyFill="1" applyAlignment="1">
      <alignment vertical="center"/>
    </xf>
    <xf numFmtId="0" fontId="4" fillId="7" borderId="0" xfId="4" applyFont="1" applyFill="1"/>
    <xf numFmtId="0" fontId="1" fillId="7" borderId="0" xfId="4" applyFill="1"/>
    <xf numFmtId="0" fontId="1" fillId="7" borderId="0" xfId="5" applyFill="1"/>
    <xf numFmtId="0" fontId="3" fillId="7" borderId="0" xfId="0" applyFont="1" applyFill="1"/>
    <xf numFmtId="0" fontId="0" fillId="7" borderId="0" xfId="0" applyFill="1"/>
    <xf numFmtId="0" fontId="4" fillId="7" borderId="0" xfId="0" applyFont="1" applyFill="1"/>
    <xf numFmtId="0" fontId="8" fillId="7" borderId="34" xfId="0" applyFont="1" applyFill="1" applyBorder="1" applyAlignment="1">
      <alignment horizontal="center" vertical="center"/>
    </xf>
    <xf numFmtId="0" fontId="8" fillId="7" borderId="0" xfId="0" applyFont="1" applyFill="1"/>
    <xf numFmtId="0" fontId="8" fillId="7" borderId="0" xfId="0" applyFont="1" applyFill="1" applyAlignment="1">
      <alignment horizontal="center"/>
    </xf>
    <xf numFmtId="0" fontId="5" fillId="7" borderId="0" xfId="0" applyFont="1" applyFill="1"/>
    <xf numFmtId="0" fontId="30" fillId="7" borderId="64" xfId="0" applyFont="1" applyFill="1" applyBorder="1" applyAlignment="1">
      <alignment wrapText="1"/>
    </xf>
    <xf numFmtId="0" fontId="6" fillId="7" borderId="0" xfId="0" applyFont="1" applyFill="1"/>
    <xf numFmtId="0" fontId="5" fillId="7" borderId="0" xfId="0" applyFont="1" applyFill="1" applyAlignment="1">
      <alignment horizontal="right" vertical="center"/>
    </xf>
    <xf numFmtId="0" fontId="0" fillId="7" borderId="0" xfId="0" applyFill="1" applyAlignment="1">
      <alignment horizontal="center"/>
    </xf>
    <xf numFmtId="0" fontId="5" fillId="7" borderId="110" xfId="0" applyFont="1" applyFill="1" applyBorder="1" applyAlignment="1">
      <alignment horizontal="center" vertical="center" wrapText="1"/>
    </xf>
    <xf numFmtId="0" fontId="5" fillId="7" borderId="111" xfId="0" applyFont="1" applyFill="1" applyBorder="1" applyAlignment="1">
      <alignment horizontal="center" vertical="center" wrapText="1"/>
    </xf>
    <xf numFmtId="0" fontId="1" fillId="8" borderId="35" xfId="0" applyFont="1" applyFill="1" applyBorder="1" applyAlignment="1" applyProtection="1">
      <alignment horizontal="left" wrapText="1"/>
      <protection locked="0"/>
    </xf>
    <xf numFmtId="0" fontId="1" fillId="8" borderId="35" xfId="0" applyFont="1" applyFill="1" applyBorder="1" applyAlignment="1" applyProtection="1">
      <alignment horizontal="center" wrapText="1"/>
      <protection locked="0"/>
    </xf>
    <xf numFmtId="0" fontId="1" fillId="8" borderId="35" xfId="0" applyFont="1" applyFill="1" applyBorder="1" applyAlignment="1" applyProtection="1">
      <alignment horizontal="center"/>
      <protection locked="0"/>
    </xf>
    <xf numFmtId="0" fontId="5" fillId="8" borderId="60" xfId="0" applyFont="1" applyFill="1" applyBorder="1" applyAlignment="1">
      <alignment horizontal="right" wrapText="1"/>
    </xf>
    <xf numFmtId="0" fontId="1" fillId="8" borderId="31" xfId="0" applyFont="1" applyFill="1" applyBorder="1" applyAlignment="1" applyProtection="1">
      <alignment horizontal="left" wrapText="1"/>
      <protection locked="0"/>
    </xf>
    <xf numFmtId="0" fontId="1" fillId="8" borderId="36" xfId="0" applyFont="1" applyFill="1" applyBorder="1" applyAlignment="1" applyProtection="1">
      <alignment horizontal="center" wrapText="1"/>
      <protection locked="0"/>
    </xf>
    <xf numFmtId="0" fontId="0" fillId="8" borderId="59" xfId="0" applyFill="1" applyBorder="1" applyAlignment="1" applyProtection="1">
      <alignment horizontal="center"/>
      <protection locked="0"/>
    </xf>
    <xf numFmtId="0" fontId="5" fillId="8" borderId="56" xfId="0" applyFont="1" applyFill="1" applyBorder="1" applyAlignment="1">
      <alignment horizontal="right" wrapText="1"/>
    </xf>
    <xf numFmtId="0" fontId="1" fillId="8" borderId="61" xfId="0" applyFont="1" applyFill="1" applyBorder="1" applyAlignment="1" applyProtection="1">
      <alignment horizontal="left" wrapText="1"/>
      <protection locked="0"/>
    </xf>
    <xf numFmtId="0" fontId="1" fillId="8" borderId="62" xfId="0" applyFont="1" applyFill="1" applyBorder="1" applyAlignment="1" applyProtection="1">
      <alignment horizontal="center" wrapText="1"/>
      <protection locked="0"/>
    </xf>
    <xf numFmtId="0" fontId="0" fillId="8" borderId="57" xfId="0" applyFill="1" applyBorder="1" applyAlignment="1" applyProtection="1">
      <alignment horizontal="center"/>
      <protection locked="0"/>
    </xf>
    <xf numFmtId="0" fontId="1" fillId="8" borderId="0" xfId="0" applyFont="1" applyFill="1" applyAlignment="1" applyProtection="1">
      <alignment horizontal="left" wrapText="1"/>
      <protection locked="0"/>
    </xf>
    <xf numFmtId="0" fontId="1" fillId="8" borderId="63" xfId="0" applyFont="1" applyFill="1" applyBorder="1" applyAlignment="1" applyProtection="1">
      <alignment horizontal="center" wrapText="1"/>
      <protection locked="0"/>
    </xf>
    <xf numFmtId="0" fontId="0" fillId="8" borderId="58" xfId="0" applyFill="1" applyBorder="1" applyAlignment="1" applyProtection="1">
      <alignment horizontal="center"/>
      <protection locked="0"/>
    </xf>
    <xf numFmtId="0" fontId="1" fillId="8" borderId="63" xfId="0" applyFont="1" applyFill="1" applyBorder="1" applyAlignment="1" applyProtection="1">
      <alignment horizontal="left" wrapText="1"/>
      <protection locked="0"/>
    </xf>
    <xf numFmtId="0" fontId="5" fillId="9" borderId="65" xfId="0" applyFont="1" applyFill="1" applyBorder="1" applyAlignment="1">
      <alignment horizontal="right" wrapText="1"/>
    </xf>
    <xf numFmtId="0" fontId="1" fillId="9" borderId="66" xfId="0" applyFont="1" applyFill="1" applyBorder="1" applyAlignment="1" applyProtection="1">
      <alignment horizontal="left" wrapText="1"/>
      <protection locked="0"/>
    </xf>
    <xf numFmtId="0" fontId="1" fillId="9" borderId="67" xfId="0" applyFont="1" applyFill="1" applyBorder="1" applyAlignment="1" applyProtection="1">
      <alignment horizontal="center" wrapText="1"/>
      <protection locked="0"/>
    </xf>
    <xf numFmtId="0" fontId="5" fillId="9" borderId="68" xfId="0" applyFont="1" applyFill="1" applyBorder="1" applyAlignment="1">
      <alignment horizontal="right" wrapText="1"/>
    </xf>
    <xf numFmtId="0" fontId="1" fillId="9" borderId="69" xfId="0" applyFont="1" applyFill="1" applyBorder="1" applyAlignment="1" applyProtection="1">
      <alignment horizontal="left" wrapText="1"/>
      <protection locked="0"/>
    </xf>
    <xf numFmtId="0" fontId="1" fillId="9" borderId="70" xfId="0" applyFont="1" applyFill="1" applyBorder="1" applyAlignment="1" applyProtection="1">
      <alignment horizontal="center" wrapText="1"/>
      <protection locked="0"/>
    </xf>
    <xf numFmtId="0" fontId="1" fillId="9" borderId="74" xfId="0" applyFont="1" applyFill="1" applyBorder="1" applyAlignment="1" applyProtection="1">
      <alignment horizontal="left" wrapText="1"/>
      <protection locked="0"/>
    </xf>
    <xf numFmtId="0" fontId="1" fillId="9" borderId="75" xfId="0" applyFont="1" applyFill="1" applyBorder="1" applyAlignment="1" applyProtection="1">
      <alignment horizontal="center" wrapText="1"/>
      <protection locked="0"/>
    </xf>
    <xf numFmtId="0" fontId="5" fillId="9" borderId="71" xfId="0" applyFont="1" applyFill="1" applyBorder="1" applyAlignment="1">
      <alignment horizontal="right" wrapText="1"/>
    </xf>
    <xf numFmtId="0" fontId="5" fillId="7" borderId="113" xfId="0" applyFont="1" applyFill="1" applyBorder="1" applyAlignment="1">
      <alignment horizontal="center" vertical="center" wrapText="1"/>
    </xf>
    <xf numFmtId="0" fontId="0" fillId="7" borderId="1" xfId="0" applyFill="1" applyBorder="1" applyAlignment="1">
      <alignment horizontal="center"/>
    </xf>
    <xf numFmtId="0" fontId="0" fillId="7" borderId="2" xfId="0" applyFill="1" applyBorder="1"/>
    <xf numFmtId="0" fontId="0" fillId="7" borderId="3" xfId="0" applyFill="1" applyBorder="1"/>
    <xf numFmtId="0" fontId="0" fillId="7" borderId="9" xfId="0" applyFill="1" applyBorder="1"/>
    <xf numFmtId="0" fontId="3" fillId="7" borderId="40" xfId="0" applyFont="1" applyFill="1" applyBorder="1" applyAlignment="1">
      <alignment horizontal="center"/>
    </xf>
    <xf numFmtId="0" fontId="0" fillId="7" borderId="4" xfId="0" applyFill="1" applyBorder="1" applyAlignment="1">
      <alignment horizontal="center"/>
    </xf>
    <xf numFmtId="0" fontId="0" fillId="7" borderId="5" xfId="0" applyFill="1" applyBorder="1"/>
    <xf numFmtId="0" fontId="0" fillId="7" borderId="11" xfId="0" applyFill="1" applyBorder="1"/>
    <xf numFmtId="166" fontId="0" fillId="7" borderId="0" xfId="0" applyNumberFormat="1" applyFill="1"/>
    <xf numFmtId="166" fontId="0" fillId="7" borderId="13" xfId="0" applyNumberFormat="1" applyFill="1" applyBorder="1"/>
    <xf numFmtId="168" fontId="0" fillId="7" borderId="0" xfId="0" applyNumberFormat="1" applyFill="1" applyProtection="1">
      <protection locked="0"/>
    </xf>
    <xf numFmtId="168" fontId="0" fillId="7" borderId="13" xfId="0" applyNumberFormat="1" applyFill="1" applyBorder="1" applyProtection="1">
      <protection locked="0"/>
    </xf>
    <xf numFmtId="0" fontId="1" fillId="7" borderId="0" xfId="0" applyFont="1" applyFill="1"/>
    <xf numFmtId="168" fontId="0" fillId="7" borderId="0" xfId="0" applyNumberFormat="1" applyFill="1"/>
    <xf numFmtId="168" fontId="0" fillId="7" borderId="13" xfId="0" applyNumberFormat="1" applyFill="1" applyBorder="1"/>
    <xf numFmtId="168" fontId="1" fillId="7" borderId="0" xfId="0" applyNumberFormat="1" applyFont="1" applyFill="1" applyProtection="1">
      <protection locked="0"/>
    </xf>
    <xf numFmtId="168" fontId="0" fillId="7" borderId="14" xfId="0" applyNumberFormat="1" applyFill="1" applyBorder="1" applyProtection="1">
      <protection locked="0"/>
    </xf>
    <xf numFmtId="168" fontId="3" fillId="7" borderId="13" xfId="0" applyNumberFormat="1" applyFont="1" applyFill="1" applyBorder="1"/>
    <xf numFmtId="168" fontId="1" fillId="7" borderId="14" xfId="0" applyNumberFormat="1" applyFont="1" applyFill="1" applyBorder="1" applyProtection="1">
      <protection locked="0"/>
    </xf>
    <xf numFmtId="0" fontId="21" fillId="7" borderId="11" xfId="0" applyFont="1" applyFill="1" applyBorder="1" applyProtection="1">
      <protection locked="0"/>
    </xf>
    <xf numFmtId="0" fontId="21" fillId="7" borderId="0" xfId="0" applyFont="1" applyFill="1" applyProtection="1">
      <protection locked="0"/>
    </xf>
    <xf numFmtId="0" fontId="0" fillId="7" borderId="13" xfId="0" applyFill="1" applyBorder="1"/>
    <xf numFmtId="168" fontId="1" fillId="7" borderId="13" xfId="0" applyNumberFormat="1" applyFont="1" applyFill="1" applyBorder="1" applyProtection="1">
      <protection locked="0"/>
    </xf>
    <xf numFmtId="0" fontId="1" fillId="7" borderId="4" xfId="4" applyFill="1" applyBorder="1" applyAlignment="1">
      <alignment horizontal="center"/>
    </xf>
    <xf numFmtId="0" fontId="1" fillId="7" borderId="5" xfId="4" applyFill="1" applyBorder="1"/>
    <xf numFmtId="0" fontId="1" fillId="7" borderId="11" xfId="4" applyFill="1" applyBorder="1"/>
    <xf numFmtId="0" fontId="1" fillId="7" borderId="0" xfId="4" applyFill="1" applyAlignment="1">
      <alignment horizontal="left"/>
    </xf>
    <xf numFmtId="0" fontId="1" fillId="7" borderId="11" xfId="4" applyFill="1" applyBorder="1" applyAlignment="1">
      <alignment horizontal="left"/>
    </xf>
    <xf numFmtId="0" fontId="5" fillId="7" borderId="0" xfId="4" applyFont="1" applyFill="1" applyAlignment="1">
      <alignment horizontal="left"/>
    </xf>
    <xf numFmtId="0" fontId="60" fillId="7" borderId="0" xfId="4" applyFont="1" applyFill="1" applyAlignment="1">
      <alignment horizontal="left"/>
    </xf>
    <xf numFmtId="0" fontId="1" fillId="7" borderId="13" xfId="0" applyFont="1" applyFill="1" applyBorder="1"/>
    <xf numFmtId="166" fontId="1" fillId="7" borderId="0" xfId="0" applyNumberFormat="1" applyFont="1" applyFill="1"/>
    <xf numFmtId="0" fontId="0" fillId="7" borderId="0" xfId="0" applyFill="1" applyAlignment="1">
      <alignment horizontal="left"/>
    </xf>
    <xf numFmtId="169" fontId="5" fillId="7" borderId="0" xfId="0" applyNumberFormat="1" applyFont="1" applyFill="1"/>
    <xf numFmtId="168" fontId="39" fillId="7" borderId="13" xfId="0" applyNumberFormat="1" applyFont="1" applyFill="1" applyBorder="1"/>
    <xf numFmtId="166" fontId="3" fillId="7" borderId="0" xfId="0" applyNumberFormat="1" applyFont="1" applyFill="1" applyAlignment="1">
      <alignment horizontal="right"/>
    </xf>
    <xf numFmtId="166" fontId="3" fillId="7" borderId="13" xfId="0" applyNumberFormat="1" applyFont="1" applyFill="1" applyBorder="1" applyAlignment="1">
      <alignment horizontal="right"/>
    </xf>
    <xf numFmtId="168" fontId="7" fillId="7" borderId="0" xfId="0" applyNumberFormat="1" applyFont="1" applyFill="1" applyProtection="1">
      <protection locked="0"/>
    </xf>
    <xf numFmtId="0" fontId="10" fillId="7" borderId="0" xfId="0" applyFont="1" applyFill="1"/>
    <xf numFmtId="168" fontId="51" fillId="7" borderId="13" xfId="0" applyNumberFormat="1" applyFont="1" applyFill="1" applyBorder="1"/>
    <xf numFmtId="0" fontId="0" fillId="7" borderId="6" xfId="0" applyFill="1" applyBorder="1" applyAlignment="1">
      <alignment horizontal="center"/>
    </xf>
    <xf numFmtId="0" fontId="0" fillId="7" borderId="7" xfId="0" applyFill="1" applyBorder="1"/>
    <xf numFmtId="0" fontId="0" fillId="7" borderId="8" xfId="0" applyFill="1" applyBorder="1"/>
    <xf numFmtId="0" fontId="0" fillId="7" borderId="17" xfId="0" applyFill="1" applyBorder="1"/>
    <xf numFmtId="166" fontId="0" fillId="7" borderId="8" xfId="0" applyNumberFormat="1" applyFill="1" applyBorder="1"/>
    <xf numFmtId="166" fontId="0" fillId="7" borderId="18" xfId="0" applyNumberFormat="1" applyFill="1" applyBorder="1"/>
    <xf numFmtId="0" fontId="0" fillId="7" borderId="0" xfId="0" applyFill="1" applyAlignment="1">
      <alignment vertical="center"/>
    </xf>
    <xf numFmtId="0" fontId="0" fillId="7" borderId="44" xfId="0" applyFill="1" applyBorder="1" applyAlignment="1">
      <alignment horizontal="center" vertical="center"/>
    </xf>
    <xf numFmtId="0" fontId="0" fillId="7" borderId="3" xfId="0" applyFill="1" applyBorder="1" applyAlignment="1">
      <alignment vertical="center"/>
    </xf>
    <xf numFmtId="0" fontId="0" fillId="7" borderId="9" xfId="0" applyFill="1" applyBorder="1" applyAlignment="1">
      <alignment vertical="center"/>
    </xf>
    <xf numFmtId="0" fontId="17" fillId="7" borderId="13" xfId="0" applyFont="1" applyFill="1" applyBorder="1" applyAlignment="1">
      <alignment vertical="center" wrapText="1"/>
    </xf>
    <xf numFmtId="0" fontId="0" fillId="7" borderId="10" xfId="0" applyFill="1" applyBorder="1" applyAlignment="1">
      <alignment horizontal="center" vertical="center"/>
    </xf>
    <xf numFmtId="0" fontId="5" fillId="7" borderId="0" xfId="0" applyFont="1" applyFill="1" applyAlignment="1">
      <alignment vertical="center"/>
    </xf>
    <xf numFmtId="0" fontId="0" fillId="7" borderId="11" xfId="0" applyFill="1" applyBorder="1" applyAlignment="1">
      <alignment vertical="center"/>
    </xf>
    <xf numFmtId="166" fontId="0" fillId="7" borderId="0" xfId="0" applyNumberFormat="1" applyFill="1" applyAlignment="1">
      <alignment vertical="center"/>
    </xf>
    <xf numFmtId="0" fontId="24" fillId="7" borderId="0" xfId="0" applyFont="1" applyFill="1" applyAlignment="1">
      <alignment vertical="center"/>
    </xf>
    <xf numFmtId="0" fontId="1" fillId="7" borderId="0" xfId="0" applyFont="1" applyFill="1" applyAlignment="1">
      <alignment vertical="center"/>
    </xf>
    <xf numFmtId="168" fontId="1" fillId="7" borderId="0" xfId="0" applyNumberFormat="1" applyFont="1" applyFill="1" applyAlignment="1" applyProtection="1">
      <alignment vertical="center"/>
      <protection locked="0"/>
    </xf>
    <xf numFmtId="0" fontId="0" fillId="7" borderId="13" xfId="0" applyFill="1" applyBorder="1" applyAlignment="1">
      <alignment vertical="center"/>
    </xf>
    <xf numFmtId="0" fontId="14" fillId="7" borderId="0" xfId="0" applyFont="1" applyFill="1" applyAlignment="1">
      <alignment vertical="center"/>
    </xf>
    <xf numFmtId="168" fontId="0" fillId="7" borderId="0" xfId="0" applyNumberFormat="1" applyFill="1" applyAlignment="1" applyProtection="1">
      <alignment vertical="center"/>
      <protection locked="0"/>
    </xf>
    <xf numFmtId="166" fontId="5" fillId="7" borderId="14" xfId="0" applyNumberFormat="1" applyFont="1" applyFill="1" applyBorder="1" applyAlignment="1">
      <alignment vertical="center"/>
    </xf>
    <xf numFmtId="166" fontId="3" fillId="7" borderId="13" xfId="0" applyNumberFormat="1" applyFont="1" applyFill="1" applyBorder="1" applyAlignment="1">
      <alignment vertical="center"/>
    </xf>
    <xf numFmtId="166" fontId="0" fillId="7" borderId="13" xfId="0" applyNumberFormat="1" applyFill="1" applyBorder="1" applyAlignment="1">
      <alignment vertical="center"/>
    </xf>
    <xf numFmtId="0" fontId="0" fillId="7" borderId="14" xfId="0" applyFill="1" applyBorder="1" applyAlignment="1">
      <alignment vertical="center"/>
    </xf>
    <xf numFmtId="0" fontId="11" fillId="7" borderId="0" xfId="0" applyFont="1" applyFill="1" applyAlignment="1">
      <alignment vertical="center"/>
    </xf>
    <xf numFmtId="166" fontId="1" fillId="7" borderId="0" xfId="0" applyNumberFormat="1" applyFont="1" applyFill="1" applyAlignment="1">
      <alignment vertical="center"/>
    </xf>
    <xf numFmtId="166" fontId="11" fillId="7" borderId="0" xfId="0" applyNumberFormat="1" applyFont="1" applyFill="1" applyAlignment="1">
      <alignment vertical="center"/>
    </xf>
    <xf numFmtId="0" fontId="1" fillId="7" borderId="10" xfId="4" applyFill="1" applyBorder="1" applyAlignment="1">
      <alignment horizontal="center" vertical="center"/>
    </xf>
    <xf numFmtId="0" fontId="1" fillId="7" borderId="0" xfId="4" applyFill="1" applyAlignment="1">
      <alignment vertical="center"/>
    </xf>
    <xf numFmtId="0" fontId="15" fillId="7" borderId="0" xfId="4" applyFont="1" applyFill="1" applyAlignment="1">
      <alignment vertical="center"/>
    </xf>
    <xf numFmtId="0" fontId="14" fillId="7" borderId="10" xfId="4" applyFont="1" applyFill="1" applyBorder="1" applyAlignment="1">
      <alignment horizontal="center" vertical="center"/>
    </xf>
    <xf numFmtId="9" fontId="0" fillId="7" borderId="0" xfId="0" applyNumberFormat="1" applyFill="1" applyAlignment="1" applyProtection="1">
      <alignment horizontal="center" vertical="center"/>
      <protection locked="0"/>
    </xf>
    <xf numFmtId="0" fontId="25" fillId="7" borderId="0" xfId="0" applyFont="1" applyFill="1" applyAlignment="1" applyProtection="1">
      <alignment vertical="center"/>
      <protection locked="0"/>
    </xf>
    <xf numFmtId="166" fontId="7" fillId="7" borderId="13" xfId="0" applyNumberFormat="1" applyFont="1" applyFill="1" applyBorder="1" applyAlignment="1">
      <alignment vertical="center"/>
    </xf>
    <xf numFmtId="0" fontId="14" fillId="7" borderId="0" xfId="4" applyFont="1" applyFill="1" applyAlignment="1">
      <alignment vertical="center"/>
    </xf>
    <xf numFmtId="0" fontId="3" fillId="7" borderId="0" xfId="0" applyFont="1" applyFill="1" applyAlignment="1">
      <alignment vertical="center"/>
    </xf>
    <xf numFmtId="169" fontId="45" fillId="7" borderId="13" xfId="0" applyNumberFormat="1" applyFont="1" applyFill="1" applyBorder="1" applyAlignment="1">
      <alignment vertical="center"/>
    </xf>
    <xf numFmtId="166" fontId="3" fillId="7" borderId="0" xfId="0" applyNumberFormat="1" applyFont="1" applyFill="1" applyAlignment="1">
      <alignment horizontal="right" vertical="center"/>
    </xf>
    <xf numFmtId="166" fontId="3" fillId="7" borderId="13" xfId="0" applyNumberFormat="1" applyFont="1" applyFill="1" applyBorder="1" applyAlignment="1">
      <alignment horizontal="right" vertical="center"/>
    </xf>
    <xf numFmtId="0" fontId="12" fillId="7" borderId="0" xfId="0" applyFont="1" applyFill="1" applyAlignment="1">
      <alignment vertical="center"/>
    </xf>
    <xf numFmtId="168" fontId="7" fillId="7" borderId="0" xfId="3" applyNumberFormat="1" applyFont="1" applyFill="1" applyBorder="1" applyAlignment="1" applyProtection="1">
      <alignment vertical="center"/>
      <protection locked="0"/>
    </xf>
    <xf numFmtId="44" fontId="12" fillId="7" borderId="13" xfId="3" applyFont="1" applyFill="1" applyBorder="1" applyAlignment="1" applyProtection="1">
      <alignment vertical="center"/>
    </xf>
    <xf numFmtId="168" fontId="7" fillId="7" borderId="12" xfId="3" applyNumberFormat="1" applyFont="1" applyFill="1" applyBorder="1" applyAlignment="1" applyProtection="1">
      <alignment vertical="center"/>
      <protection locked="0"/>
    </xf>
    <xf numFmtId="169" fontId="5" fillId="7" borderId="13" xfId="0" applyNumberFormat="1" applyFont="1" applyFill="1" applyBorder="1" applyAlignment="1">
      <alignment vertical="center"/>
    </xf>
    <xf numFmtId="0" fontId="10" fillId="7" borderId="0" xfId="0" applyFont="1" applyFill="1" applyAlignment="1">
      <alignment vertical="center"/>
    </xf>
    <xf numFmtId="169" fontId="10" fillId="7" borderId="13" xfId="0" applyNumberFormat="1" applyFont="1" applyFill="1" applyBorder="1" applyAlignment="1">
      <alignment vertical="center"/>
    </xf>
    <xf numFmtId="0" fontId="0" fillId="7" borderId="16" xfId="0" applyFill="1" applyBorder="1" applyAlignment="1">
      <alignment horizontal="center" vertical="center"/>
    </xf>
    <xf numFmtId="0" fontId="0" fillId="7" borderId="8" xfId="0" applyFill="1" applyBorder="1" applyAlignment="1">
      <alignment vertical="center"/>
    </xf>
    <xf numFmtId="0" fontId="0" fillId="7" borderId="17" xfId="0" applyFill="1" applyBorder="1" applyAlignment="1">
      <alignment vertical="center"/>
    </xf>
    <xf numFmtId="166" fontId="0" fillId="7" borderId="8" xfId="0" applyNumberFormat="1" applyFill="1" applyBorder="1" applyAlignment="1">
      <alignment vertical="center"/>
    </xf>
    <xf numFmtId="166" fontId="0" fillId="7" borderId="18" xfId="0" quotePrefix="1" applyNumberFormat="1" applyFill="1" applyBorder="1" applyAlignment="1">
      <alignment vertical="center"/>
    </xf>
    <xf numFmtId="0" fontId="0" fillId="7" borderId="0" xfId="0" applyFill="1" applyAlignment="1">
      <alignment horizontal="center" vertical="center"/>
    </xf>
    <xf numFmtId="0" fontId="0" fillId="3" borderId="11" xfId="0" applyFill="1" applyBorder="1" applyAlignment="1">
      <alignment vertical="center"/>
    </xf>
    <xf numFmtId="9" fontId="5" fillId="5" borderId="11" xfId="0" applyNumberFormat="1" applyFont="1" applyFill="1" applyBorder="1" applyAlignment="1" applyProtection="1">
      <alignment horizontal="center" vertical="center"/>
      <protection locked="0"/>
    </xf>
    <xf numFmtId="0" fontId="0" fillId="7" borderId="4" xfId="0" applyFill="1" applyBorder="1" applyAlignment="1">
      <alignment vertical="center"/>
    </xf>
    <xf numFmtId="0" fontId="10" fillId="7" borderId="0" xfId="0" applyFont="1" applyFill="1" applyAlignment="1">
      <alignment horizontal="center" vertical="center"/>
    </xf>
    <xf numFmtId="0" fontId="10" fillId="7" borderId="13" xfId="0" applyFont="1" applyFill="1" applyBorder="1" applyAlignment="1">
      <alignment vertical="center"/>
    </xf>
    <xf numFmtId="0" fontId="10" fillId="7" borderId="4" xfId="0" applyFont="1" applyFill="1" applyBorder="1" applyAlignment="1">
      <alignment vertical="center"/>
    </xf>
    <xf numFmtId="169" fontId="10" fillId="7" borderId="38" xfId="0" applyNumberFormat="1" applyFont="1" applyFill="1" applyBorder="1" applyAlignment="1">
      <alignment vertical="center"/>
    </xf>
    <xf numFmtId="0" fontId="9" fillId="7" borderId="4" xfId="0" applyFont="1" applyFill="1" applyBorder="1" applyAlignment="1">
      <alignment vertical="center"/>
    </xf>
    <xf numFmtId="0" fontId="36" fillId="7" borderId="0" xfId="0" applyFont="1" applyFill="1" applyAlignment="1">
      <alignment vertical="center"/>
    </xf>
    <xf numFmtId="0" fontId="9" fillId="7" borderId="0" xfId="0" applyFont="1" applyFill="1" applyAlignment="1">
      <alignment horizontal="center" vertical="center"/>
    </xf>
    <xf numFmtId="169" fontId="9" fillId="7" borderId="18" xfId="0" applyNumberFormat="1" applyFont="1" applyFill="1" applyBorder="1" applyAlignment="1">
      <alignment vertical="center"/>
    </xf>
    <xf numFmtId="0" fontId="10" fillId="7" borderId="30" xfId="0" applyFont="1" applyFill="1" applyBorder="1"/>
    <xf numFmtId="0" fontId="0" fillId="7" borderId="31" xfId="0" applyFill="1" applyBorder="1" applyAlignment="1">
      <alignment vertical="center"/>
    </xf>
    <xf numFmtId="0" fontId="0" fillId="7" borderId="32" xfId="0" applyFill="1" applyBorder="1" applyAlignment="1">
      <alignment vertical="center"/>
    </xf>
    <xf numFmtId="0" fontId="10" fillId="7" borderId="32" xfId="0" applyFont="1" applyFill="1" applyBorder="1" applyAlignment="1">
      <alignment horizontal="center" vertical="center"/>
    </xf>
    <xf numFmtId="0" fontId="10" fillId="7" borderId="37" xfId="0" applyFont="1" applyFill="1" applyBorder="1" applyAlignment="1">
      <alignment vertical="center"/>
    </xf>
    <xf numFmtId="0" fontId="0" fillId="7" borderId="6" xfId="0" applyFill="1" applyBorder="1" applyAlignment="1">
      <alignment vertical="center"/>
    </xf>
    <xf numFmtId="168" fontId="10" fillId="3" borderId="37" xfId="0" applyNumberFormat="1" applyFont="1" applyFill="1" applyBorder="1" applyAlignment="1" applyProtection="1">
      <alignment vertical="center"/>
      <protection locked="0"/>
    </xf>
    <xf numFmtId="168" fontId="10" fillId="3" borderId="42" xfId="0" applyNumberFormat="1" applyFont="1" applyFill="1" applyBorder="1" applyAlignment="1" applyProtection="1">
      <alignment vertical="center"/>
      <protection locked="0"/>
    </xf>
    <xf numFmtId="168" fontId="10" fillId="3" borderId="43" xfId="0" applyNumberFormat="1" applyFont="1" applyFill="1" applyBorder="1" applyAlignment="1" applyProtection="1">
      <alignment vertical="center"/>
      <protection locked="0"/>
    </xf>
    <xf numFmtId="169" fontId="9" fillId="10" borderId="18" xfId="0" applyNumberFormat="1" applyFont="1" applyFill="1" applyBorder="1" applyAlignment="1">
      <alignment vertical="center"/>
    </xf>
    <xf numFmtId="171" fontId="52" fillId="7" borderId="0" xfId="6" applyNumberFormat="1" applyFont="1" applyFill="1" applyAlignment="1">
      <alignment vertical="center"/>
    </xf>
    <xf numFmtId="171" fontId="53" fillId="7" borderId="0" xfId="6" applyNumberFormat="1" applyFont="1" applyFill="1" applyAlignment="1">
      <alignment vertical="center"/>
    </xf>
    <xf numFmtId="171" fontId="52" fillId="7" borderId="19" xfId="6" applyNumberFormat="1" applyFont="1" applyFill="1" applyBorder="1"/>
    <xf numFmtId="171" fontId="52" fillId="7" borderId="20" xfId="6" applyNumberFormat="1" applyFont="1" applyFill="1" applyBorder="1" applyAlignment="1">
      <alignment horizontal="center"/>
    </xf>
    <xf numFmtId="171" fontId="54" fillId="7" borderId="20" xfId="6" applyNumberFormat="1" applyFont="1" applyFill="1" applyBorder="1" applyAlignment="1">
      <alignment horizontal="center"/>
    </xf>
    <xf numFmtId="171" fontId="52" fillId="7" borderId="21" xfId="6" applyNumberFormat="1" applyFont="1" applyFill="1" applyBorder="1" applyAlignment="1">
      <alignment horizontal="center"/>
    </xf>
    <xf numFmtId="171" fontId="53" fillId="7" borderId="0" xfId="6" applyNumberFormat="1" applyFont="1" applyFill="1"/>
    <xf numFmtId="171" fontId="52" fillId="7" borderId="4" xfId="6" applyNumberFormat="1" applyFont="1" applyFill="1" applyBorder="1" applyAlignment="1">
      <alignment vertical="center"/>
    </xf>
    <xf numFmtId="0" fontId="55" fillId="7" borderId="0" xfId="6" applyFont="1" applyFill="1" applyAlignment="1">
      <alignment horizontal="left" vertical="center"/>
    </xf>
    <xf numFmtId="171" fontId="54" fillId="7" borderId="0" xfId="6" applyNumberFormat="1" applyFont="1" applyFill="1" applyAlignment="1">
      <alignment horizontal="center" vertical="center"/>
    </xf>
    <xf numFmtId="171" fontId="52" fillId="7" borderId="13" xfId="6" applyNumberFormat="1" applyFont="1" applyFill="1" applyBorder="1" applyAlignment="1">
      <alignment vertical="center"/>
    </xf>
    <xf numFmtId="171" fontId="52" fillId="7" borderId="4" xfId="6" applyNumberFormat="1" applyFont="1" applyFill="1" applyBorder="1"/>
    <xf numFmtId="171" fontId="52" fillId="7" borderId="0" xfId="6" applyNumberFormat="1" applyFont="1" applyFill="1"/>
    <xf numFmtId="171" fontId="54" fillId="7" borderId="0" xfId="6" applyNumberFormat="1" applyFont="1" applyFill="1" applyAlignment="1">
      <alignment horizontal="center"/>
    </xf>
    <xf numFmtId="171" fontId="52" fillId="7" borderId="13" xfId="6" applyNumberFormat="1" applyFont="1" applyFill="1" applyBorder="1"/>
    <xf numFmtId="171" fontId="54" fillId="7" borderId="0" xfId="6" applyNumberFormat="1" applyFont="1" applyFill="1"/>
    <xf numFmtId="171" fontId="52" fillId="7" borderId="0" xfId="4" applyNumberFormat="1" applyFont="1" applyFill="1"/>
    <xf numFmtId="172" fontId="54" fillId="7" borderId="41" xfId="6" applyNumberFormat="1" applyFont="1" applyFill="1" applyBorder="1" applyAlignment="1">
      <alignment vertical="center"/>
    </xf>
    <xf numFmtId="171" fontId="56" fillId="7" borderId="0" xfId="6" applyNumberFormat="1" applyFont="1" applyFill="1" applyAlignment="1">
      <alignment vertical="top"/>
    </xf>
    <xf numFmtId="171" fontId="41" fillId="7" borderId="0" xfId="6" applyNumberFormat="1" applyFont="1" applyFill="1" applyAlignment="1">
      <alignment horizontal="center" vertical="center" wrapText="1"/>
    </xf>
    <xf numFmtId="171" fontId="54" fillId="7" borderId="41" xfId="6" applyNumberFormat="1" applyFont="1" applyFill="1" applyBorder="1" applyAlignment="1">
      <alignment vertical="center"/>
    </xf>
    <xf numFmtId="0" fontId="57" fillId="7" borderId="0" xfId="6" applyFont="1" applyFill="1" applyAlignment="1">
      <alignment horizontal="left" vertical="center"/>
    </xf>
    <xf numFmtId="171" fontId="58" fillId="7" borderId="41" xfId="6" applyNumberFormat="1" applyFont="1" applyFill="1" applyBorder="1" applyAlignment="1">
      <alignment vertical="center"/>
    </xf>
    <xf numFmtId="171" fontId="56" fillId="7" borderId="0" xfId="6" applyNumberFormat="1" applyFont="1" applyFill="1" applyAlignment="1">
      <alignment horizontal="center" vertical="center" wrapText="1"/>
    </xf>
    <xf numFmtId="171" fontId="54" fillId="7" borderId="0" xfId="6" applyNumberFormat="1" applyFont="1" applyFill="1" applyAlignment="1">
      <alignment vertical="center"/>
    </xf>
    <xf numFmtId="171" fontId="56" fillId="7" borderId="0" xfId="6" applyNumberFormat="1" applyFont="1" applyFill="1" applyAlignment="1">
      <alignment vertical="center"/>
    </xf>
    <xf numFmtId="173" fontId="54" fillId="7" borderId="0" xfId="6" applyNumberFormat="1" applyFont="1" applyFill="1" applyAlignment="1">
      <alignment vertical="center"/>
    </xf>
    <xf numFmtId="171" fontId="52" fillId="7" borderId="6" xfId="6" applyNumberFormat="1" applyFont="1" applyFill="1" applyBorder="1"/>
    <xf numFmtId="171" fontId="52" fillId="7" borderId="8" xfId="6" applyNumberFormat="1" applyFont="1" applyFill="1" applyBorder="1"/>
    <xf numFmtId="171" fontId="54" fillId="7" borderId="8" xfId="6" applyNumberFormat="1" applyFont="1" applyFill="1" applyBorder="1" applyAlignment="1">
      <alignment horizontal="center"/>
    </xf>
    <xf numFmtId="171" fontId="52" fillId="7" borderId="18" xfId="6" applyNumberFormat="1" applyFont="1" applyFill="1" applyBorder="1"/>
    <xf numFmtId="171" fontId="59" fillId="7" borderId="0" xfId="6" applyNumberFormat="1" applyFont="1" applyFill="1" applyAlignment="1">
      <alignment horizontal="center"/>
    </xf>
    <xf numFmtId="172" fontId="54" fillId="3" borderId="41" xfId="4" applyNumberFormat="1" applyFont="1" applyFill="1" applyBorder="1" applyAlignment="1" applyProtection="1">
      <alignment vertical="center"/>
      <protection locked="0"/>
    </xf>
    <xf numFmtId="171" fontId="52" fillId="3" borderId="41" xfId="4" applyNumberFormat="1" applyFont="1" applyFill="1" applyBorder="1" applyAlignment="1" applyProtection="1">
      <alignment vertical="center"/>
      <protection locked="0"/>
    </xf>
    <xf numFmtId="171" fontId="52" fillId="3" borderId="41" xfId="6" applyNumberFormat="1" applyFont="1" applyFill="1" applyBorder="1" applyAlignment="1" applyProtection="1">
      <alignment vertical="center"/>
      <protection locked="0"/>
    </xf>
    <xf numFmtId="171" fontId="52" fillId="4" borderId="0" xfId="6" applyNumberFormat="1" applyFont="1" applyFill="1" applyAlignment="1" applyProtection="1">
      <alignment vertical="center"/>
      <protection locked="0"/>
    </xf>
    <xf numFmtId="168" fontId="0" fillId="7" borderId="33" xfId="0" applyNumberFormat="1" applyFill="1" applyBorder="1" applyAlignment="1">
      <alignment vertical="center"/>
    </xf>
    <xf numFmtId="3" fontId="0" fillId="7" borderId="0" xfId="0" applyNumberFormat="1" applyFill="1" applyProtection="1">
      <protection locked="0"/>
    </xf>
    <xf numFmtId="3" fontId="1" fillId="7" borderId="0" xfId="0" applyNumberFormat="1" applyFont="1" applyFill="1" applyProtection="1">
      <protection locked="0"/>
    </xf>
    <xf numFmtId="0" fontId="5" fillId="9" borderId="72" xfId="0" applyFont="1" applyFill="1" applyBorder="1" applyAlignment="1" applyProtection="1">
      <alignment horizontal="left" wrapText="1"/>
      <protection locked="0"/>
    </xf>
    <xf numFmtId="0" fontId="5" fillId="9" borderId="73" xfId="0" applyFont="1" applyFill="1" applyBorder="1" applyAlignment="1" applyProtection="1">
      <alignment horizontal="center" wrapText="1"/>
      <protection locked="0"/>
    </xf>
    <xf numFmtId="0" fontId="1" fillId="7" borderId="19" xfId="4" applyFill="1" applyBorder="1"/>
    <xf numFmtId="0" fontId="1" fillId="7" borderId="20" xfId="4" applyFill="1" applyBorder="1"/>
    <xf numFmtId="0" fontId="5" fillId="7" borderId="0" xfId="0" applyFont="1" applyFill="1" applyAlignment="1">
      <alignment horizontal="center"/>
    </xf>
    <xf numFmtId="0" fontId="1" fillId="7" borderId="21" xfId="4" applyFill="1" applyBorder="1"/>
    <xf numFmtId="0" fontId="1" fillId="7" borderId="46" xfId="4" applyFill="1" applyBorder="1"/>
    <xf numFmtId="0" fontId="3" fillId="7" borderId="23" xfId="4" applyFont="1" applyFill="1" applyBorder="1"/>
    <xf numFmtId="0" fontId="1" fillId="7" borderId="23" xfId="4" applyFill="1" applyBorder="1"/>
    <xf numFmtId="0" fontId="1" fillId="7" borderId="23" xfId="4" applyFill="1" applyBorder="1" applyAlignment="1">
      <alignment horizontal="left"/>
    </xf>
    <xf numFmtId="0" fontId="1" fillId="7" borderId="52" xfId="4" applyFill="1" applyBorder="1"/>
    <xf numFmtId="0" fontId="1" fillId="7" borderId="4" xfId="4" applyFill="1" applyBorder="1"/>
    <xf numFmtId="0" fontId="3" fillId="7" borderId="0" xfId="4" applyFont="1" applyFill="1"/>
    <xf numFmtId="0" fontId="1" fillId="7" borderId="13" xfId="4" applyFill="1" applyBorder="1"/>
    <xf numFmtId="0" fontId="5" fillId="7" borderId="0" xfId="4" applyFont="1" applyFill="1"/>
    <xf numFmtId="0" fontId="5" fillId="7" borderId="0" xfId="0" applyFont="1" applyFill="1" applyAlignment="1">
      <alignment horizontal="left"/>
    </xf>
    <xf numFmtId="0" fontId="65" fillId="7" borderId="0" xfId="4" applyFont="1" applyFill="1" applyAlignment="1">
      <alignment horizontal="left"/>
    </xf>
    <xf numFmtId="0" fontId="17" fillId="7" borderId="0" xfId="4" applyFont="1" applyFill="1" applyAlignment="1">
      <alignment wrapText="1"/>
    </xf>
    <xf numFmtId="0" fontId="65" fillId="7" borderId="0" xfId="0" applyFont="1" applyFill="1" applyAlignment="1">
      <alignment horizontal="left"/>
    </xf>
    <xf numFmtId="0" fontId="66" fillId="7" borderId="0" xfId="4" applyFont="1" applyFill="1" applyAlignment="1">
      <alignment horizontal="center"/>
    </xf>
    <xf numFmtId="0" fontId="24" fillId="7" borderId="0" xfId="4" applyFont="1" applyFill="1" applyAlignment="1">
      <alignment horizontal="center"/>
    </xf>
    <xf numFmtId="0" fontId="5" fillId="7" borderId="0" xfId="4" applyFont="1" applyFill="1" applyAlignment="1">
      <alignment horizontal="center"/>
    </xf>
    <xf numFmtId="170" fontId="1" fillId="7" borderId="0" xfId="4" applyNumberFormat="1" applyFill="1"/>
    <xf numFmtId="170" fontId="1" fillId="7" borderId="0" xfId="4" applyNumberFormat="1" applyFill="1" applyAlignment="1">
      <alignment horizontal="right"/>
    </xf>
    <xf numFmtId="0" fontId="1" fillId="7" borderId="0" xfId="4" applyFill="1" applyAlignment="1">
      <alignment horizontal="left" wrapText="1"/>
    </xf>
    <xf numFmtId="170" fontId="69" fillId="7" borderId="0" xfId="4" applyNumberFormat="1" applyFont="1" applyFill="1"/>
    <xf numFmtId="44" fontId="14" fillId="7" borderId="54" xfId="4" applyNumberFormat="1" applyFont="1" applyFill="1" applyBorder="1" applyAlignment="1">
      <alignment horizontal="right"/>
    </xf>
    <xf numFmtId="44" fontId="14" fillId="7" borderId="0" xfId="4" applyNumberFormat="1" applyFont="1" applyFill="1" applyAlignment="1">
      <alignment horizontal="right"/>
    </xf>
    <xf numFmtId="44" fontId="1" fillId="7" borderId="54" xfId="4" applyNumberFormat="1" applyFill="1" applyBorder="1" applyAlignment="1">
      <alignment horizontal="right"/>
    </xf>
    <xf numFmtId="0" fontId="19" fillId="7" borderId="0" xfId="4" applyFont="1" applyFill="1"/>
    <xf numFmtId="172" fontId="1" fillId="7" borderId="0" xfId="4" applyNumberFormat="1" applyFill="1" applyAlignment="1">
      <alignment horizontal="right"/>
    </xf>
    <xf numFmtId="0" fontId="5" fillId="7" borderId="0" xfId="4" applyFont="1" applyFill="1" applyAlignment="1">
      <alignment horizontal="center" vertical="top"/>
    </xf>
    <xf numFmtId="0" fontId="48" fillId="7" borderId="0" xfId="4" applyFont="1" applyFill="1" applyAlignment="1">
      <alignment horizontal="center"/>
    </xf>
    <xf numFmtId="0" fontId="1" fillId="7" borderId="54" xfId="4" applyFill="1" applyBorder="1"/>
    <xf numFmtId="0" fontId="70" fillId="7" borderId="0" xfId="0" applyFont="1" applyFill="1"/>
    <xf numFmtId="170" fontId="1" fillId="7" borderId="32" xfId="4" applyNumberFormat="1" applyFill="1" applyBorder="1"/>
    <xf numFmtId="0" fontId="70" fillId="7" borderId="0" xfId="0" applyFont="1" applyFill="1" applyAlignment="1">
      <alignment horizontal="left"/>
    </xf>
    <xf numFmtId="170" fontId="1" fillId="7" borderId="12" xfId="4" applyNumberFormat="1" applyFill="1" applyBorder="1"/>
    <xf numFmtId="0" fontId="40" fillId="7" borderId="0" xfId="4" applyFont="1" applyFill="1" applyAlignment="1">
      <alignment horizontal="center"/>
    </xf>
    <xf numFmtId="0" fontId="70" fillId="7" borderId="0" xfId="4" applyFont="1" applyFill="1"/>
    <xf numFmtId="0" fontId="1" fillId="7" borderId="12" xfId="4" applyFill="1" applyBorder="1"/>
    <xf numFmtId="0" fontId="1" fillId="7" borderId="12" xfId="4" applyFill="1" applyBorder="1" applyAlignment="1">
      <alignment horizontal="left"/>
    </xf>
    <xf numFmtId="0" fontId="1" fillId="7" borderId="38" xfId="4" applyFill="1" applyBorder="1"/>
    <xf numFmtId="0" fontId="1" fillId="7" borderId="0" xfId="4" applyFill="1" applyAlignment="1">
      <alignment horizontal="center"/>
    </xf>
    <xf numFmtId="167" fontId="5" fillId="7" borderId="0" xfId="4" applyNumberFormat="1" applyFont="1" applyFill="1" applyAlignment="1">
      <alignment horizontal="center"/>
    </xf>
    <xf numFmtId="172" fontId="1" fillId="7" borderId="35" xfId="4" applyNumberFormat="1" applyFill="1" applyBorder="1"/>
    <xf numFmtId="167" fontId="15" fillId="7" borderId="0" xfId="4" applyNumberFormat="1" applyFont="1" applyFill="1" applyAlignment="1">
      <alignment horizontal="center"/>
    </xf>
    <xf numFmtId="172" fontId="1" fillId="7" borderId="0" xfId="4" applyNumberFormat="1" applyFill="1"/>
    <xf numFmtId="0" fontId="15" fillId="7" borderId="0" xfId="0" applyFont="1" applyFill="1"/>
    <xf numFmtId="0" fontId="2" fillId="7" borderId="0" xfId="4" applyFont="1" applyFill="1"/>
    <xf numFmtId="172" fontId="3" fillId="7" borderId="0" xfId="4" applyNumberFormat="1" applyFont="1" applyFill="1" applyAlignment="1">
      <alignment horizontal="right"/>
    </xf>
    <xf numFmtId="0" fontId="1" fillId="7" borderId="6" xfId="4" applyFill="1" applyBorder="1"/>
    <xf numFmtId="0" fontId="1" fillId="7" borderId="8" xfId="4" applyFill="1" applyBorder="1"/>
    <xf numFmtId="0" fontId="75" fillId="7" borderId="8" xfId="4" applyFont="1" applyFill="1" applyBorder="1"/>
    <xf numFmtId="0" fontId="75" fillId="7" borderId="8" xfId="4" applyFont="1" applyFill="1" applyBorder="1" applyAlignment="1">
      <alignment horizontal="left"/>
    </xf>
    <xf numFmtId="0" fontId="75" fillId="7" borderId="18" xfId="4" applyFont="1" applyFill="1" applyBorder="1"/>
    <xf numFmtId="0" fontId="1" fillId="7" borderId="20" xfId="4" applyFill="1" applyBorder="1" applyAlignment="1">
      <alignment horizontal="left"/>
    </xf>
    <xf numFmtId="0" fontId="5" fillId="7" borderId="0" xfId="0" applyFont="1" applyFill="1" applyAlignment="1">
      <alignment horizontal="right"/>
    </xf>
    <xf numFmtId="44" fontId="1" fillId="3" borderId="54" xfId="4" applyNumberFormat="1" applyFill="1" applyBorder="1" applyAlignment="1">
      <alignment horizontal="right"/>
    </xf>
    <xf numFmtId="176" fontId="0" fillId="3" borderId="27" xfId="2" applyNumberFormat="1" applyFont="1" applyFill="1" applyBorder="1" applyProtection="1">
      <protection locked="0"/>
    </xf>
    <xf numFmtId="176" fontId="0" fillId="3" borderId="24" xfId="2" applyNumberFormat="1" applyFont="1" applyFill="1" applyBorder="1" applyProtection="1">
      <protection locked="0"/>
    </xf>
    <xf numFmtId="176" fontId="0" fillId="7" borderId="22" xfId="2" applyNumberFormat="1" applyFont="1" applyFill="1" applyBorder="1" applyProtection="1"/>
    <xf numFmtId="176" fontId="1" fillId="3" borderId="28" xfId="2" applyNumberFormat="1" applyFont="1" applyFill="1" applyBorder="1" applyProtection="1">
      <protection locked="0"/>
    </xf>
    <xf numFmtId="176" fontId="0" fillId="7" borderId="0" xfId="2" applyNumberFormat="1" applyFont="1" applyFill="1" applyBorder="1" applyProtection="1"/>
    <xf numFmtId="176" fontId="3" fillId="8" borderId="0" xfId="2" applyNumberFormat="1" applyFont="1" applyFill="1" applyBorder="1" applyProtection="1"/>
    <xf numFmtId="176" fontId="0" fillId="7" borderId="12" xfId="2" applyNumberFormat="1" applyFont="1" applyFill="1" applyBorder="1" applyProtection="1"/>
    <xf numFmtId="176" fontId="0" fillId="7" borderId="15" xfId="2" applyNumberFormat="1" applyFont="1" applyFill="1" applyBorder="1" applyProtection="1"/>
    <xf numFmtId="176" fontId="1" fillId="5" borderId="27" xfId="2" applyNumberFormat="1" applyFont="1" applyFill="1" applyBorder="1" applyProtection="1"/>
    <xf numFmtId="176" fontId="0" fillId="7" borderId="24" xfId="2" applyNumberFormat="1" applyFont="1" applyFill="1" applyBorder="1" applyProtection="1"/>
    <xf numFmtId="176" fontId="0" fillId="3" borderId="24" xfId="2" applyNumberFormat="1" applyFont="1" applyFill="1" applyBorder="1" applyProtection="1"/>
    <xf numFmtId="176" fontId="0" fillId="7" borderId="24" xfId="2" applyNumberFormat="1" applyFont="1" applyFill="1" applyBorder="1" applyProtection="1">
      <protection locked="0"/>
    </xf>
    <xf numFmtId="176" fontId="1" fillId="3" borderId="24" xfId="2" applyNumberFormat="1" applyFont="1" applyFill="1" applyBorder="1" applyProtection="1">
      <protection locked="0"/>
    </xf>
    <xf numFmtId="176" fontId="1" fillId="0" borderId="24" xfId="2" applyNumberFormat="1" applyFont="1" applyFill="1" applyBorder="1" applyProtection="1"/>
    <xf numFmtId="176" fontId="0" fillId="3" borderId="28" xfId="2" applyNumberFormat="1" applyFont="1" applyFill="1" applyBorder="1" applyProtection="1">
      <protection locked="0"/>
    </xf>
    <xf numFmtId="176" fontId="39" fillId="7" borderId="0" xfId="2" applyNumberFormat="1" applyFont="1" applyFill="1" applyBorder="1" applyAlignment="1" applyProtection="1"/>
    <xf numFmtId="176" fontId="3" fillId="7" borderId="0" xfId="2" applyNumberFormat="1" applyFont="1" applyFill="1" applyBorder="1" applyAlignment="1" applyProtection="1">
      <alignment horizontal="right"/>
    </xf>
    <xf numFmtId="176" fontId="3" fillId="7" borderId="15" xfId="2" applyNumberFormat="1" applyFont="1" applyFill="1" applyBorder="1" applyAlignment="1" applyProtection="1">
      <alignment horizontal="right"/>
    </xf>
    <xf numFmtId="176" fontId="51" fillId="7" borderId="0" xfId="2" applyNumberFormat="1" applyFont="1" applyFill="1" applyBorder="1" applyAlignment="1" applyProtection="1"/>
    <xf numFmtId="176" fontId="0" fillId="7" borderId="8" xfId="2" applyNumberFormat="1" applyFont="1" applyFill="1" applyBorder="1" applyProtection="1"/>
    <xf numFmtId="176" fontId="0" fillId="7" borderId="0" xfId="2" applyNumberFormat="1" applyFont="1" applyFill="1" applyProtection="1"/>
    <xf numFmtId="176" fontId="1" fillId="3" borderId="27" xfId="2" applyNumberFormat="1" applyFont="1" applyFill="1" applyBorder="1" applyProtection="1"/>
    <xf numFmtId="176" fontId="0" fillId="0" borderId="24" xfId="2" applyNumberFormat="1" applyFont="1" applyFill="1" applyBorder="1" applyProtection="1">
      <protection locked="0"/>
    </xf>
    <xf numFmtId="0" fontId="3" fillId="7" borderId="3" xfId="2" applyNumberFormat="1" applyFont="1" applyFill="1" applyBorder="1" applyAlignment="1" applyProtection="1">
      <alignment horizontal="center"/>
    </xf>
    <xf numFmtId="0" fontId="18" fillId="7" borderId="12" xfId="2" applyNumberFormat="1" applyFont="1" applyFill="1" applyBorder="1" applyAlignment="1" applyProtection="1">
      <alignment horizontal="center"/>
    </xf>
    <xf numFmtId="0" fontId="0" fillId="7" borderId="0" xfId="2" applyNumberFormat="1" applyFont="1" applyFill="1" applyBorder="1" applyProtection="1"/>
    <xf numFmtId="176" fontId="0" fillId="7" borderId="12" xfId="2" applyNumberFormat="1" applyFont="1" applyFill="1" applyBorder="1" applyAlignment="1" applyProtection="1">
      <alignment vertical="center"/>
    </xf>
    <xf numFmtId="176" fontId="0" fillId="7" borderId="15" xfId="2" applyNumberFormat="1" applyFont="1" applyFill="1" applyBorder="1" applyAlignment="1" applyProtection="1">
      <alignment vertical="center"/>
    </xf>
    <xf numFmtId="176" fontId="1" fillId="3" borderId="27" xfId="2" applyNumberFormat="1" applyFont="1" applyFill="1" applyBorder="1" applyAlignment="1" applyProtection="1">
      <alignment vertical="center"/>
      <protection locked="0"/>
    </xf>
    <xf numFmtId="176" fontId="1" fillId="3" borderId="24" xfId="2" applyNumberFormat="1" applyFont="1" applyFill="1" applyBorder="1" applyAlignment="1" applyProtection="1">
      <alignment vertical="center"/>
      <protection locked="0"/>
    </xf>
    <xf numFmtId="176" fontId="1" fillId="3" borderId="28" xfId="2" applyNumberFormat="1" applyFont="1" applyFill="1" applyBorder="1" applyAlignment="1" applyProtection="1">
      <alignment vertical="center"/>
      <protection locked="0"/>
    </xf>
    <xf numFmtId="176" fontId="1" fillId="3" borderId="27" xfId="2" applyNumberFormat="1" applyFont="1" applyFill="1" applyBorder="1" applyProtection="1">
      <protection locked="0"/>
    </xf>
    <xf numFmtId="176" fontId="1" fillId="3" borderId="29" xfId="2" applyNumberFormat="1" applyFont="1" applyFill="1" applyBorder="1" applyProtection="1">
      <protection locked="0"/>
    </xf>
    <xf numFmtId="176" fontId="0" fillId="7" borderId="0" xfId="2" applyNumberFormat="1" applyFont="1" applyFill="1" applyBorder="1" applyAlignment="1" applyProtection="1">
      <alignment vertical="center"/>
    </xf>
    <xf numFmtId="176" fontId="0" fillId="3" borderId="24" xfId="2" applyNumberFormat="1" applyFont="1" applyFill="1" applyBorder="1" applyAlignment="1" applyProtection="1">
      <alignment vertical="center"/>
    </xf>
    <xf numFmtId="176" fontId="1" fillId="7" borderId="15" xfId="2" applyNumberFormat="1" applyFont="1" applyFill="1" applyBorder="1" applyAlignment="1" applyProtection="1">
      <alignment vertical="center"/>
    </xf>
    <xf numFmtId="176" fontId="1" fillId="3" borderId="29" xfId="2" applyNumberFormat="1" applyFont="1" applyFill="1" applyBorder="1" applyAlignment="1" applyProtection="1">
      <alignment vertical="center"/>
      <protection locked="0"/>
    </xf>
    <xf numFmtId="176" fontId="11" fillId="7" borderId="15" xfId="2" applyNumberFormat="1" applyFont="1" applyFill="1" applyBorder="1" applyAlignment="1" applyProtection="1">
      <alignment vertical="center"/>
    </xf>
    <xf numFmtId="176" fontId="11" fillId="7" borderId="0" xfId="2" applyNumberFormat="1" applyFont="1" applyFill="1" applyBorder="1" applyAlignment="1" applyProtection="1">
      <alignment vertical="center"/>
    </xf>
    <xf numFmtId="176" fontId="1" fillId="3" borderId="41" xfId="2" applyNumberFormat="1" applyFont="1" applyFill="1" applyBorder="1" applyProtection="1">
      <protection locked="0"/>
    </xf>
    <xf numFmtId="176" fontId="3" fillId="7" borderId="0" xfId="2" applyNumberFormat="1" applyFont="1" applyFill="1" applyBorder="1" applyAlignment="1" applyProtection="1">
      <alignment horizontal="right" vertical="center"/>
    </xf>
    <xf numFmtId="176" fontId="0" fillId="7" borderId="8" xfId="2" applyNumberFormat="1" applyFont="1" applyFill="1" applyBorder="1" applyAlignment="1" applyProtection="1">
      <alignment vertical="center"/>
    </xf>
    <xf numFmtId="176" fontId="0" fillId="7" borderId="0" xfId="2" applyNumberFormat="1" applyFont="1" applyFill="1" applyAlignment="1" applyProtection="1">
      <alignment vertical="center"/>
    </xf>
    <xf numFmtId="176" fontId="1" fillId="7" borderId="0" xfId="2" applyNumberFormat="1" applyFont="1" applyFill="1" applyBorder="1" applyAlignment="1" applyProtection="1">
      <alignment vertical="center"/>
    </xf>
    <xf numFmtId="176" fontId="1" fillId="3" borderId="41" xfId="2" applyNumberFormat="1" applyFont="1" applyFill="1" applyBorder="1" applyAlignment="1" applyProtection="1">
      <alignment vertical="center"/>
      <protection locked="0"/>
    </xf>
    <xf numFmtId="0" fontId="18" fillId="7" borderId="0" xfId="2" applyNumberFormat="1" applyFont="1" applyFill="1" applyBorder="1" applyAlignment="1" applyProtection="1">
      <alignment horizontal="center" vertical="center"/>
    </xf>
    <xf numFmtId="0" fontId="0" fillId="7" borderId="0" xfId="2" applyNumberFormat="1" applyFont="1" applyFill="1" applyBorder="1" applyAlignment="1" applyProtection="1">
      <alignment vertical="center"/>
    </xf>
    <xf numFmtId="0" fontId="10" fillId="7" borderId="4" xfId="4" applyFont="1" applyFill="1" applyBorder="1" applyAlignment="1">
      <alignment horizontal="left"/>
    </xf>
    <xf numFmtId="0" fontId="10" fillId="7" borderId="0" xfId="4" applyFont="1" applyFill="1" applyAlignment="1">
      <alignment horizontal="left"/>
    </xf>
    <xf numFmtId="0" fontId="10" fillId="7" borderId="13" xfId="4" applyFont="1" applyFill="1" applyBorder="1" applyAlignment="1">
      <alignment horizontal="left"/>
    </xf>
    <xf numFmtId="0" fontId="10" fillId="7" borderId="6" xfId="4" applyFont="1" applyFill="1" applyBorder="1" applyAlignment="1">
      <alignment horizontal="left"/>
    </xf>
    <xf numFmtId="0" fontId="10" fillId="7" borderId="8" xfId="4" applyFont="1" applyFill="1" applyBorder="1" applyAlignment="1">
      <alignment horizontal="left"/>
    </xf>
    <xf numFmtId="0" fontId="10" fillId="7" borderId="18" xfId="4" applyFont="1" applyFill="1" applyBorder="1" applyAlignment="1">
      <alignment horizontal="left"/>
    </xf>
    <xf numFmtId="0" fontId="28" fillId="2" borderId="47" xfId="4" applyFont="1" applyFill="1" applyBorder="1" applyAlignment="1">
      <alignment horizontal="center"/>
    </xf>
    <xf numFmtId="0" fontId="28" fillId="2" borderId="48" xfId="4" applyFont="1" applyFill="1" applyBorder="1" applyAlignment="1">
      <alignment horizontal="center"/>
    </xf>
    <xf numFmtId="0" fontId="28" fillId="2" borderId="49" xfId="4" applyFont="1" applyFill="1" applyBorder="1" applyAlignment="1">
      <alignment horizontal="center"/>
    </xf>
    <xf numFmtId="0" fontId="28" fillId="7" borderId="4" xfId="4" applyFont="1" applyFill="1" applyBorder="1" applyAlignment="1">
      <alignment horizontal="center"/>
    </xf>
    <xf numFmtId="0" fontId="28" fillId="7" borderId="0" xfId="4" applyFont="1" applyFill="1" applyAlignment="1">
      <alignment horizontal="center"/>
    </xf>
    <xf numFmtId="0" fontId="28" fillId="7" borderId="13" xfId="4" applyFont="1" applyFill="1" applyBorder="1" applyAlignment="1">
      <alignment horizontal="center"/>
    </xf>
    <xf numFmtId="0" fontId="31" fillId="7" borderId="76" xfId="0" applyFont="1" applyFill="1" applyBorder="1" applyAlignment="1">
      <alignment horizontal="left"/>
    </xf>
    <xf numFmtId="0" fontId="31" fillId="7" borderId="0" xfId="0" applyFont="1" applyFill="1" applyAlignment="1">
      <alignment horizontal="left"/>
    </xf>
    <xf numFmtId="0" fontId="50" fillId="7" borderId="35" xfId="1" applyFill="1" applyBorder="1" applyAlignment="1" applyProtection="1">
      <alignment horizontal="center" wrapText="1"/>
      <protection locked="0"/>
    </xf>
    <xf numFmtId="0" fontId="0" fillId="7" borderId="35" xfId="0" applyFill="1" applyBorder="1" applyAlignment="1" applyProtection="1">
      <alignment horizontal="center" wrapText="1"/>
      <protection locked="0"/>
    </xf>
    <xf numFmtId="0" fontId="22" fillId="7" borderId="34" xfId="0" applyFont="1" applyFill="1" applyBorder="1" applyAlignment="1">
      <alignment horizontal="center" vertical="center"/>
    </xf>
    <xf numFmtId="0" fontId="22" fillId="7" borderId="90" xfId="0" applyFont="1" applyFill="1" applyBorder="1" applyAlignment="1">
      <alignment horizontal="center" vertical="center"/>
    </xf>
    <xf numFmtId="0" fontId="0" fillId="8" borderId="92" xfId="0" applyFill="1" applyBorder="1" applyAlignment="1" applyProtection="1">
      <alignment horizontal="left" wrapText="1"/>
      <protection locked="0"/>
    </xf>
    <xf numFmtId="0" fontId="0" fillId="8" borderId="70" xfId="0" applyFill="1" applyBorder="1" applyAlignment="1" applyProtection="1">
      <alignment horizontal="left" wrapText="1"/>
      <protection locked="0"/>
    </xf>
    <xf numFmtId="0" fontId="1" fillId="7" borderId="35" xfId="0" applyFont="1" applyFill="1" applyBorder="1" applyAlignment="1" applyProtection="1">
      <alignment horizontal="center"/>
      <protection locked="0"/>
    </xf>
    <xf numFmtId="0" fontId="0" fillId="7" borderId="35" xfId="0" applyFill="1" applyBorder="1" applyAlignment="1" applyProtection="1">
      <alignment horizontal="center"/>
      <protection locked="0"/>
    </xf>
    <xf numFmtId="0" fontId="7" fillId="2" borderId="35" xfId="0" applyFont="1" applyFill="1" applyBorder="1" applyAlignment="1">
      <alignment horizontal="center" vertical="center"/>
    </xf>
    <xf numFmtId="0" fontId="7" fillId="2" borderId="78" xfId="0" applyFont="1" applyFill="1" applyBorder="1" applyAlignment="1">
      <alignment horizontal="center" vertical="center"/>
    </xf>
    <xf numFmtId="0" fontId="0" fillId="7" borderId="76" xfId="0" applyFill="1" applyBorder="1" applyAlignment="1">
      <alignment horizontal="center"/>
    </xf>
    <xf numFmtId="0" fontId="0" fillId="7" borderId="0" xfId="0" applyFill="1" applyAlignment="1">
      <alignment horizontal="center"/>
    </xf>
    <xf numFmtId="0" fontId="1" fillId="7" borderId="92" xfId="0" applyFont="1" applyFill="1" applyBorder="1" applyAlignment="1" applyProtection="1">
      <alignment horizontal="left" vertical="center" wrapText="1"/>
      <protection locked="0"/>
    </xf>
    <xf numFmtId="0" fontId="0" fillId="7" borderId="92" xfId="0" applyFill="1" applyBorder="1" applyAlignment="1" applyProtection="1">
      <alignment horizontal="left" vertical="center" wrapText="1"/>
      <protection locked="0"/>
    </xf>
    <xf numFmtId="0" fontId="0" fillId="7" borderId="93" xfId="0" applyFill="1" applyBorder="1" applyAlignment="1" applyProtection="1">
      <alignment horizontal="left" vertical="center" wrapText="1"/>
      <protection locked="0"/>
    </xf>
    <xf numFmtId="0" fontId="0" fillId="7" borderId="57" xfId="0" applyFill="1" applyBorder="1" applyAlignment="1" applyProtection="1">
      <alignment horizontal="left" vertical="center" wrapText="1"/>
      <protection locked="0"/>
    </xf>
    <xf numFmtId="0" fontId="1" fillId="7" borderId="97" xfId="0" applyFont="1" applyFill="1" applyBorder="1" applyAlignment="1" applyProtection="1">
      <alignment horizontal="left" vertical="center" wrapText="1"/>
      <protection locked="0"/>
    </xf>
    <xf numFmtId="0" fontId="0" fillId="7" borderId="97" xfId="0" applyFill="1" applyBorder="1" applyAlignment="1" applyProtection="1">
      <alignment horizontal="left" vertical="center" wrapText="1"/>
      <protection locked="0"/>
    </xf>
    <xf numFmtId="0" fontId="0" fillId="7" borderId="98" xfId="0" applyFill="1" applyBorder="1" applyAlignment="1" applyProtection="1">
      <alignment horizontal="left" vertical="center" wrapText="1"/>
      <protection locked="0"/>
    </xf>
    <xf numFmtId="0" fontId="7" fillId="2" borderId="0" xfId="0" applyFont="1" applyFill="1" applyAlignment="1">
      <alignment horizontal="center" vertical="center"/>
    </xf>
    <xf numFmtId="0" fontId="0" fillId="2" borderId="0" xfId="0" applyFill="1" applyAlignment="1">
      <alignment horizontal="center" vertical="center"/>
    </xf>
    <xf numFmtId="0" fontId="0" fillId="2" borderId="77" xfId="0" applyFill="1" applyBorder="1" applyAlignment="1">
      <alignment horizontal="center" vertical="center"/>
    </xf>
    <xf numFmtId="0" fontId="0" fillId="2" borderId="35" xfId="0" applyFill="1" applyBorder="1" applyAlignment="1">
      <alignment horizontal="center" vertical="center"/>
    </xf>
    <xf numFmtId="0" fontId="0" fillId="2" borderId="78" xfId="0" applyFill="1" applyBorder="1" applyAlignment="1">
      <alignment horizontal="center" vertical="center"/>
    </xf>
    <xf numFmtId="0" fontId="0" fillId="7" borderId="99" xfId="0" applyFill="1" applyBorder="1" applyAlignment="1">
      <alignment horizontal="center"/>
    </xf>
    <xf numFmtId="0" fontId="0" fillId="7" borderId="100" xfId="0" applyFill="1" applyBorder="1" applyAlignment="1">
      <alignment horizontal="center"/>
    </xf>
    <xf numFmtId="0" fontId="1" fillId="7" borderId="101" xfId="0" applyFont="1" applyFill="1" applyBorder="1" applyAlignment="1">
      <alignment horizontal="center"/>
    </xf>
    <xf numFmtId="0" fontId="0" fillId="7" borderId="101" xfId="0" applyFill="1" applyBorder="1" applyAlignment="1">
      <alignment horizontal="center"/>
    </xf>
    <xf numFmtId="0" fontId="0" fillId="7" borderId="102" xfId="0" applyFill="1" applyBorder="1" applyAlignment="1">
      <alignment horizontal="center"/>
    </xf>
    <xf numFmtId="0" fontId="1" fillId="8" borderId="95" xfId="0" applyFont="1" applyFill="1" applyBorder="1" applyAlignment="1" applyProtection="1">
      <alignment horizontal="center" wrapText="1"/>
      <protection locked="0"/>
    </xf>
    <xf numFmtId="0" fontId="0" fillId="8" borderId="70" xfId="0" applyFill="1" applyBorder="1" applyAlignment="1" applyProtection="1">
      <alignment horizontal="center" wrapText="1"/>
      <protection locked="0"/>
    </xf>
    <xf numFmtId="0" fontId="7" fillId="7" borderId="92" xfId="0" applyFont="1" applyFill="1" applyBorder="1" applyAlignment="1" applyProtection="1">
      <alignment horizontal="left" vertical="center" wrapText="1"/>
      <protection locked="0"/>
    </xf>
    <xf numFmtId="0" fontId="0" fillId="7" borderId="76" xfId="0" applyFill="1" applyBorder="1" applyAlignment="1">
      <alignment horizontal="left"/>
    </xf>
    <xf numFmtId="0" fontId="0" fillId="7" borderId="0" xfId="0" applyFill="1" applyAlignment="1">
      <alignment horizontal="left"/>
    </xf>
    <xf numFmtId="0" fontId="0" fillId="7" borderId="77" xfId="0" applyFill="1" applyBorder="1" applyAlignment="1">
      <alignment horizontal="left"/>
    </xf>
    <xf numFmtId="0" fontId="22" fillId="7" borderId="34" xfId="0" applyFont="1" applyFill="1" applyBorder="1" applyAlignment="1">
      <alignment horizontal="left" vertical="center" wrapText="1"/>
    </xf>
    <xf numFmtId="0" fontId="22" fillId="7" borderId="90" xfId="0" applyFont="1" applyFill="1" applyBorder="1" applyAlignment="1">
      <alignment horizontal="left" vertical="center" wrapText="1"/>
    </xf>
    <xf numFmtId="0" fontId="0" fillId="8" borderId="96" xfId="0" applyFill="1" applyBorder="1" applyAlignment="1" applyProtection="1">
      <alignment horizontal="left" wrapText="1"/>
      <protection locked="0"/>
    </xf>
    <xf numFmtId="0" fontId="0" fillId="8" borderId="75" xfId="0" applyFill="1" applyBorder="1" applyAlignment="1" applyProtection="1">
      <alignment horizontal="left" wrapText="1"/>
      <protection locked="0"/>
    </xf>
    <xf numFmtId="0" fontId="1" fillId="8" borderId="91" xfId="0" applyFont="1" applyFill="1" applyBorder="1" applyAlignment="1" applyProtection="1">
      <alignment horizontal="center" wrapText="1"/>
      <protection locked="0"/>
    </xf>
    <xf numFmtId="0" fontId="0" fillId="8" borderId="75" xfId="0" applyFill="1" applyBorder="1" applyAlignment="1" applyProtection="1">
      <alignment horizontal="center" wrapText="1"/>
      <protection locked="0"/>
    </xf>
    <xf numFmtId="0" fontId="5" fillId="7" borderId="76" xfId="0" applyFont="1" applyFill="1" applyBorder="1" applyAlignment="1">
      <alignment horizontal="left" vertical="center"/>
    </xf>
    <xf numFmtId="0" fontId="5" fillId="7" borderId="0" xfId="0" applyFont="1" applyFill="1" applyAlignment="1">
      <alignment horizontal="left" vertical="center"/>
    </xf>
    <xf numFmtId="0" fontId="5" fillId="7" borderId="77" xfId="0" applyFont="1" applyFill="1" applyBorder="1" applyAlignment="1">
      <alignment horizontal="left" vertical="center"/>
    </xf>
    <xf numFmtId="0" fontId="1" fillId="8" borderId="88" xfId="0" applyFont="1" applyFill="1" applyBorder="1" applyAlignment="1" applyProtection="1">
      <alignment horizontal="left" wrapText="1"/>
      <protection locked="0"/>
    </xf>
    <xf numFmtId="0" fontId="7" fillId="8" borderId="35" xfId="0" applyFont="1" applyFill="1" applyBorder="1" applyAlignment="1" applyProtection="1">
      <alignment horizontal="left" wrapText="1"/>
      <protection locked="0"/>
    </xf>
    <xf numFmtId="0" fontId="1" fillId="8" borderId="35" xfId="0" applyFont="1" applyFill="1" applyBorder="1" applyAlignment="1" applyProtection="1">
      <alignment horizontal="center" wrapText="1"/>
      <protection locked="0"/>
    </xf>
    <xf numFmtId="0" fontId="7" fillId="8" borderId="35" xfId="0" applyFont="1" applyFill="1" applyBorder="1" applyAlignment="1" applyProtection="1">
      <alignment horizontal="center" wrapText="1"/>
      <protection locked="0"/>
    </xf>
    <xf numFmtId="0" fontId="7" fillId="8" borderId="78" xfId="0" applyFont="1" applyFill="1" applyBorder="1" applyAlignment="1" applyProtection="1">
      <alignment horizontal="center" wrapText="1"/>
      <protection locked="0"/>
    </xf>
    <xf numFmtId="0" fontId="7" fillId="7" borderId="97" xfId="0" applyFont="1" applyFill="1" applyBorder="1" applyAlignment="1" applyProtection="1">
      <alignment horizontal="left" wrapText="1"/>
      <protection locked="0"/>
    </xf>
    <xf numFmtId="0" fontId="0" fillId="7" borderId="97" xfId="0" applyFill="1" applyBorder="1" applyAlignment="1" applyProtection="1">
      <alignment horizontal="left" wrapText="1"/>
      <protection locked="0"/>
    </xf>
    <xf numFmtId="0" fontId="0" fillId="7" borderId="98" xfId="0" applyFill="1" applyBorder="1" applyAlignment="1" applyProtection="1">
      <alignment horizontal="left" wrapText="1"/>
      <protection locked="0"/>
    </xf>
    <xf numFmtId="0" fontId="5" fillId="7" borderId="110" xfId="0" applyFont="1" applyFill="1" applyBorder="1" applyAlignment="1">
      <alignment horizontal="center" vertical="center" wrapText="1"/>
    </xf>
    <xf numFmtId="0" fontId="0" fillId="8" borderId="32" xfId="0" applyFill="1" applyBorder="1" applyAlignment="1" applyProtection="1">
      <alignment horizontal="left" wrapText="1"/>
      <protection locked="0"/>
    </xf>
    <xf numFmtId="0" fontId="0" fillId="8" borderId="50" xfId="0" applyFill="1" applyBorder="1" applyAlignment="1" applyProtection="1">
      <alignment horizontal="left" wrapText="1"/>
      <protection locked="0"/>
    </xf>
    <xf numFmtId="0" fontId="8" fillId="7" borderId="89" xfId="0" applyFont="1" applyFill="1" applyBorder="1" applyAlignment="1">
      <alignment horizontal="center" vertical="center"/>
    </xf>
    <xf numFmtId="0" fontId="8" fillId="7" borderId="34" xfId="0" applyFont="1" applyFill="1" applyBorder="1" applyAlignment="1">
      <alignment horizontal="center" vertical="center"/>
    </xf>
    <xf numFmtId="0" fontId="8" fillId="7" borderId="0" xfId="0" applyFont="1" applyFill="1" applyAlignment="1">
      <alignment horizontal="center" vertical="center"/>
    </xf>
    <xf numFmtId="0" fontId="8" fillId="7" borderId="90" xfId="0" applyFont="1" applyFill="1" applyBorder="1" applyAlignment="1">
      <alignment horizontal="center" vertical="center"/>
    </xf>
    <xf numFmtId="0" fontId="5" fillId="7" borderId="109" xfId="0" applyFont="1" applyFill="1" applyBorder="1" applyAlignment="1">
      <alignment horizontal="left" vertical="center" wrapText="1" indent="3"/>
    </xf>
    <xf numFmtId="0" fontId="5" fillId="7" borderId="110" xfId="0" applyFont="1" applyFill="1" applyBorder="1" applyAlignment="1">
      <alignment horizontal="left" vertical="center" wrapText="1" indent="3"/>
    </xf>
    <xf numFmtId="0" fontId="20" fillId="7" borderId="34" xfId="0" applyFont="1" applyFill="1" applyBorder="1" applyAlignment="1">
      <alignment horizontal="center"/>
    </xf>
    <xf numFmtId="0" fontId="8" fillId="7" borderId="0" xfId="0" applyFont="1" applyFill="1" applyAlignment="1">
      <alignment horizontal="center"/>
    </xf>
    <xf numFmtId="0" fontId="8" fillId="7" borderId="77" xfId="0" applyFont="1" applyFill="1" applyBorder="1" applyAlignment="1">
      <alignment horizontal="center"/>
    </xf>
    <xf numFmtId="0" fontId="8" fillId="7" borderId="76" xfId="0" applyFont="1" applyFill="1" applyBorder="1" applyAlignment="1">
      <alignment horizontal="center"/>
    </xf>
    <xf numFmtId="0" fontId="1" fillId="8" borderId="31" xfId="0" applyFont="1" applyFill="1" applyBorder="1" applyAlignment="1" applyProtection="1">
      <alignment horizontal="center" wrapText="1"/>
      <protection locked="0"/>
    </xf>
    <xf numFmtId="0" fontId="0" fillId="8" borderId="50" xfId="0" applyFill="1" applyBorder="1" applyAlignment="1" applyProtection="1">
      <alignment horizontal="center" wrapText="1"/>
      <protection locked="0"/>
    </xf>
    <xf numFmtId="0" fontId="1" fillId="7" borderId="93" xfId="0" applyFont="1" applyFill="1" applyBorder="1" applyAlignment="1" applyProtection="1">
      <alignment horizontal="left" vertical="center" wrapText="1"/>
      <protection locked="0"/>
    </xf>
    <xf numFmtId="0" fontId="0" fillId="7" borderId="94" xfId="0" applyFill="1" applyBorder="1" applyAlignment="1" applyProtection="1">
      <alignment horizontal="left" vertical="center" wrapText="1"/>
      <protection locked="0"/>
    </xf>
    <xf numFmtId="0" fontId="8" fillId="7" borderId="76" xfId="0" applyFont="1" applyFill="1" applyBorder="1" applyAlignment="1">
      <alignment horizontal="left"/>
    </xf>
    <xf numFmtId="0" fontId="8" fillId="7" borderId="0" xfId="0" applyFont="1" applyFill="1" applyAlignment="1">
      <alignment horizontal="left"/>
    </xf>
    <xf numFmtId="0" fontId="8" fillId="7" borderId="77" xfId="0" applyFont="1" applyFill="1" applyBorder="1" applyAlignment="1">
      <alignment horizontal="left"/>
    </xf>
    <xf numFmtId="0" fontId="29" fillId="7" borderId="76" xfId="0" applyFont="1" applyFill="1" applyBorder="1" applyAlignment="1">
      <alignment horizontal="center" vertical="center"/>
    </xf>
    <xf numFmtId="0" fontId="29" fillId="7" borderId="0" xfId="0" applyFont="1" applyFill="1" applyAlignment="1">
      <alignment horizontal="center" vertical="center"/>
    </xf>
    <xf numFmtId="0" fontId="29" fillId="7" borderId="77" xfId="0" applyFont="1" applyFill="1" applyBorder="1" applyAlignment="1">
      <alignment horizontal="center" vertical="center"/>
    </xf>
    <xf numFmtId="0" fontId="0" fillId="8" borderId="35" xfId="0" applyFill="1" applyBorder="1" applyAlignment="1" applyProtection="1">
      <alignment horizontal="center"/>
      <protection locked="0"/>
    </xf>
    <xf numFmtId="0" fontId="0" fillId="8" borderId="78" xfId="0" applyFill="1" applyBorder="1" applyAlignment="1" applyProtection="1">
      <alignment horizontal="center"/>
      <protection locked="0"/>
    </xf>
    <xf numFmtId="0" fontId="33" fillId="2" borderId="79" xfId="0" applyFont="1" applyFill="1" applyBorder="1" applyAlignment="1">
      <alignment horizontal="center" vertical="center"/>
    </xf>
    <xf numFmtId="0" fontId="33" fillId="2" borderId="80" xfId="0" applyFont="1" applyFill="1" applyBorder="1" applyAlignment="1">
      <alignment horizontal="center" vertical="center"/>
    </xf>
    <xf numFmtId="0" fontId="33" fillId="2" borderId="81" xfId="0" applyFont="1" applyFill="1" applyBorder="1" applyAlignment="1">
      <alignment horizontal="center" vertical="center"/>
    </xf>
    <xf numFmtId="0" fontId="63" fillId="6" borderId="82" xfId="0" applyFont="1" applyFill="1" applyBorder="1" applyAlignment="1" applyProtection="1">
      <alignment horizontal="center"/>
      <protection locked="0"/>
    </xf>
    <xf numFmtId="0" fontId="63" fillId="6" borderId="83" xfId="0" applyFont="1" applyFill="1" applyBorder="1" applyAlignment="1" applyProtection="1">
      <alignment horizontal="center"/>
      <protection locked="0"/>
    </xf>
    <xf numFmtId="0" fontId="63" fillId="6" borderId="84" xfId="0" applyFont="1" applyFill="1" applyBorder="1" applyAlignment="1" applyProtection="1">
      <alignment horizontal="center"/>
      <protection locked="0"/>
    </xf>
    <xf numFmtId="0" fontId="0" fillId="7" borderId="85" xfId="0" applyFill="1" applyBorder="1" applyAlignment="1">
      <alignment horizontal="left"/>
    </xf>
    <xf numFmtId="0" fontId="0" fillId="7" borderId="86" xfId="0" applyFill="1" applyBorder="1" applyAlignment="1">
      <alignment horizontal="left"/>
    </xf>
    <xf numFmtId="0" fontId="0" fillId="7" borderId="87" xfId="0" applyFill="1" applyBorder="1" applyAlignment="1">
      <alignment horizontal="left"/>
    </xf>
    <xf numFmtId="0" fontId="27" fillId="7" borderId="76" xfId="0" applyFont="1" applyFill="1" applyBorder="1" applyAlignment="1">
      <alignment horizontal="left"/>
    </xf>
    <xf numFmtId="0" fontId="27" fillId="7" borderId="0" xfId="0" applyFont="1" applyFill="1" applyAlignment="1">
      <alignment horizontal="left"/>
    </xf>
    <xf numFmtId="0" fontId="0" fillId="8" borderId="35" xfId="0" applyFill="1" applyBorder="1" applyAlignment="1" applyProtection="1">
      <alignment horizontal="left" wrapText="1"/>
      <protection locked="0"/>
    </xf>
    <xf numFmtId="0" fontId="10" fillId="7" borderId="76" xfId="0" applyFont="1" applyFill="1" applyBorder="1" applyAlignment="1">
      <alignment horizontal="left" vertical="center"/>
    </xf>
    <xf numFmtId="0" fontId="10" fillId="7" borderId="0" xfId="0" applyFont="1" applyFill="1" applyAlignment="1">
      <alignment horizontal="left" vertical="center"/>
    </xf>
    <xf numFmtId="0" fontId="5" fillId="8" borderId="88" xfId="0" applyFont="1" applyFill="1" applyBorder="1" applyAlignment="1" applyProtection="1">
      <alignment horizontal="left" wrapText="1"/>
      <protection locked="0"/>
    </xf>
    <xf numFmtId="0" fontId="5" fillId="8" borderId="35" xfId="0" applyFont="1" applyFill="1" applyBorder="1" applyAlignment="1" applyProtection="1">
      <alignment horizontal="left" wrapText="1"/>
      <protection locked="0"/>
    </xf>
    <xf numFmtId="0" fontId="0" fillId="8" borderId="35" xfId="0" applyFill="1" applyBorder="1" applyAlignment="1" applyProtection="1">
      <alignment horizontal="center" wrapText="1"/>
      <protection locked="0"/>
    </xf>
    <xf numFmtId="49" fontId="1" fillId="8" borderId="35" xfId="0" applyNumberFormat="1" applyFont="1" applyFill="1" applyBorder="1" applyAlignment="1" applyProtection="1">
      <alignment horizontal="center"/>
      <protection locked="0"/>
    </xf>
    <xf numFmtId="49" fontId="0" fillId="8" borderId="78" xfId="0" applyNumberFormat="1" applyFill="1" applyBorder="1" applyAlignment="1" applyProtection="1">
      <alignment horizontal="center"/>
      <protection locked="0"/>
    </xf>
    <xf numFmtId="0" fontId="1" fillId="9" borderId="92" xfId="0" applyFont="1" applyFill="1" applyBorder="1" applyAlignment="1" applyProtection="1">
      <alignment horizontal="left" wrapText="1"/>
      <protection locked="0"/>
    </xf>
    <xf numFmtId="0" fontId="1" fillId="9" borderId="70" xfId="0" applyFont="1" applyFill="1" applyBorder="1" applyAlignment="1" applyProtection="1">
      <alignment horizontal="left" wrapText="1"/>
      <protection locked="0"/>
    </xf>
    <xf numFmtId="175" fontId="1" fillId="9" borderId="95" xfId="3" applyNumberFormat="1" applyFont="1" applyFill="1" applyBorder="1" applyAlignment="1" applyProtection="1">
      <alignment horizontal="center" wrapText="1"/>
      <protection locked="0"/>
    </xf>
    <xf numFmtId="175" fontId="1" fillId="9" borderId="103" xfId="3" applyNumberFormat="1" applyFont="1" applyFill="1" applyBorder="1" applyAlignment="1" applyProtection="1">
      <alignment horizontal="center" wrapText="1"/>
      <protection locked="0"/>
    </xf>
    <xf numFmtId="0" fontId="5" fillId="9" borderId="106" xfId="0" applyFont="1" applyFill="1" applyBorder="1" applyAlignment="1" applyProtection="1">
      <alignment horizontal="left" wrapText="1"/>
      <protection locked="0"/>
    </xf>
    <xf numFmtId="0" fontId="5" fillId="9" borderId="73" xfId="0" applyFont="1" applyFill="1" applyBorder="1" applyAlignment="1" applyProtection="1">
      <alignment horizontal="left" wrapText="1"/>
      <protection locked="0"/>
    </xf>
    <xf numFmtId="175" fontId="5" fillId="9" borderId="107" xfId="3" applyNumberFormat="1" applyFont="1" applyFill="1" applyBorder="1" applyAlignment="1" applyProtection="1">
      <alignment horizontal="center" wrapText="1"/>
      <protection locked="0"/>
    </xf>
    <xf numFmtId="175" fontId="5" fillId="9" borderId="108" xfId="3" applyNumberFormat="1" applyFont="1" applyFill="1" applyBorder="1" applyAlignment="1" applyProtection="1">
      <alignment horizontal="center" wrapText="1"/>
      <protection locked="0"/>
    </xf>
    <xf numFmtId="0" fontId="0" fillId="7" borderId="4" xfId="0" applyFill="1" applyBorder="1" applyAlignment="1">
      <alignment horizontal="left"/>
    </xf>
    <xf numFmtId="0" fontId="0" fillId="7" borderId="13" xfId="0" applyFill="1" applyBorder="1" applyAlignment="1">
      <alignment horizontal="left"/>
    </xf>
    <xf numFmtId="0" fontId="5" fillId="7" borderId="112" xfId="0" applyFont="1" applyFill="1" applyBorder="1" applyAlignment="1">
      <alignment horizontal="left" vertical="center" wrapText="1" indent="3"/>
    </xf>
    <xf numFmtId="0" fontId="5" fillId="7" borderId="113" xfId="0" applyFont="1" applyFill="1" applyBorder="1" applyAlignment="1">
      <alignment horizontal="left" vertical="center" wrapText="1" indent="3"/>
    </xf>
    <xf numFmtId="0" fontId="5" fillId="7" borderId="113" xfId="0" applyFont="1" applyFill="1" applyBorder="1" applyAlignment="1">
      <alignment horizontal="center" vertical="center" wrapText="1"/>
    </xf>
    <xf numFmtId="0" fontId="5" fillId="7" borderId="114" xfId="0" applyFont="1" applyFill="1" applyBorder="1" applyAlignment="1">
      <alignment horizontal="center" vertical="center" wrapText="1"/>
    </xf>
    <xf numFmtId="0" fontId="1" fillId="9" borderId="93" xfId="0" applyFont="1" applyFill="1" applyBorder="1" applyAlignment="1" applyProtection="1">
      <alignment horizontal="left" wrapText="1"/>
      <protection locked="0"/>
    </xf>
    <xf numFmtId="0" fontId="1" fillId="9" borderId="67" xfId="0" applyFont="1" applyFill="1" applyBorder="1" applyAlignment="1" applyProtection="1">
      <alignment horizontal="left" wrapText="1"/>
      <protection locked="0"/>
    </xf>
    <xf numFmtId="175" fontId="1" fillId="9" borderId="104" xfId="3" applyNumberFormat="1" applyFont="1" applyFill="1" applyBorder="1" applyAlignment="1" applyProtection="1">
      <alignment horizontal="center" wrapText="1"/>
      <protection locked="0"/>
    </xf>
    <xf numFmtId="175" fontId="1" fillId="9" borderId="105" xfId="3" applyNumberFormat="1" applyFont="1" applyFill="1" applyBorder="1" applyAlignment="1" applyProtection="1">
      <alignment horizontal="center" wrapText="1"/>
      <protection locked="0"/>
    </xf>
    <xf numFmtId="0" fontId="5" fillId="7" borderId="19" xfId="0" applyFont="1" applyFill="1" applyBorder="1" applyAlignment="1">
      <alignment horizontal="center"/>
    </xf>
    <xf numFmtId="0" fontId="5" fillId="7" borderId="20" xfId="0" applyFont="1" applyFill="1" applyBorder="1" applyAlignment="1">
      <alignment horizontal="center"/>
    </xf>
    <xf numFmtId="0" fontId="5" fillId="7" borderId="21" xfId="0" applyFont="1" applyFill="1" applyBorder="1" applyAlignment="1">
      <alignment horizontal="center"/>
    </xf>
    <xf numFmtId="0" fontId="27" fillId="7" borderId="4" xfId="0" applyFont="1" applyFill="1" applyBorder="1" applyAlignment="1" applyProtection="1">
      <alignment horizontal="center"/>
      <protection locked="0"/>
    </xf>
    <xf numFmtId="0" fontId="27" fillId="7" borderId="0" xfId="0" applyFont="1" applyFill="1" applyAlignment="1" applyProtection="1">
      <alignment horizontal="center"/>
      <protection locked="0"/>
    </xf>
    <xf numFmtId="0" fontId="27" fillId="7" borderId="13" xfId="0" applyFont="1" applyFill="1" applyBorder="1" applyAlignment="1" applyProtection="1">
      <alignment horizontal="center"/>
      <protection locked="0"/>
    </xf>
    <xf numFmtId="0" fontId="28" fillId="6" borderId="51" xfId="0" applyFont="1" applyFill="1" applyBorder="1" applyAlignment="1">
      <alignment horizontal="center"/>
    </xf>
    <xf numFmtId="0" fontId="28" fillId="6" borderId="23" xfId="0" applyFont="1" applyFill="1" applyBorder="1" applyAlignment="1">
      <alignment horizontal="center"/>
    </xf>
    <xf numFmtId="0" fontId="28" fillId="6" borderId="52" xfId="0" applyFont="1" applyFill="1" applyBorder="1" applyAlignment="1">
      <alignment horizontal="center"/>
    </xf>
    <xf numFmtId="0" fontId="61" fillId="7" borderId="4" xfId="0" applyFont="1" applyFill="1" applyBorder="1" applyAlignment="1">
      <alignment horizontal="left" vertical="center"/>
    </xf>
    <xf numFmtId="0" fontId="61" fillId="7" borderId="0" xfId="0" applyFont="1" applyFill="1" applyAlignment="1">
      <alignment horizontal="left" vertical="center"/>
    </xf>
    <xf numFmtId="0" fontId="61" fillId="7" borderId="13" xfId="0" applyFont="1" applyFill="1" applyBorder="1" applyAlignment="1">
      <alignment horizontal="left" vertical="center"/>
    </xf>
    <xf numFmtId="0" fontId="33" fillId="7" borderId="4" xfId="0" applyFont="1" applyFill="1" applyBorder="1" applyAlignment="1">
      <alignment horizontal="center" vertical="center"/>
    </xf>
    <xf numFmtId="0" fontId="33" fillId="7" borderId="0" xfId="0" applyFont="1" applyFill="1" applyAlignment="1">
      <alignment horizontal="center" vertical="center"/>
    </xf>
    <xf numFmtId="0" fontId="33" fillId="7" borderId="13" xfId="0" applyFont="1" applyFill="1" applyBorder="1" applyAlignment="1">
      <alignment horizontal="center" vertical="center"/>
    </xf>
    <xf numFmtId="0" fontId="33" fillId="6" borderId="4" xfId="0" applyFont="1" applyFill="1" applyBorder="1" applyAlignment="1">
      <alignment horizontal="center" vertical="center"/>
    </xf>
    <xf numFmtId="0" fontId="33" fillId="6" borderId="0" xfId="0" applyFont="1" applyFill="1" applyAlignment="1">
      <alignment horizontal="center" vertical="center"/>
    </xf>
    <xf numFmtId="0" fontId="33" fillId="6" borderId="13" xfId="0" applyFont="1" applyFill="1" applyBorder="1" applyAlignment="1">
      <alignment horizontal="center" vertical="center"/>
    </xf>
    <xf numFmtId="0" fontId="0" fillId="7" borderId="11" xfId="0" applyFill="1" applyBorder="1" applyAlignment="1">
      <alignment horizontal="left"/>
    </xf>
    <xf numFmtId="0" fontId="28" fillId="7" borderId="4" xfId="0" applyFont="1" applyFill="1" applyBorder="1" applyAlignment="1">
      <alignment horizontal="center" vertical="center"/>
    </xf>
    <xf numFmtId="0" fontId="28" fillId="7" borderId="0" xfId="0" applyFont="1" applyFill="1" applyAlignment="1">
      <alignment horizontal="center" vertical="center"/>
    </xf>
    <xf numFmtId="0" fontId="28" fillId="7" borderId="13" xfId="0" applyFont="1" applyFill="1" applyBorder="1" applyAlignment="1">
      <alignment horizontal="center" vertical="center"/>
    </xf>
    <xf numFmtId="0" fontId="33" fillId="7" borderId="51" xfId="0" applyFont="1" applyFill="1" applyBorder="1" applyAlignment="1">
      <alignment horizontal="center" vertical="center"/>
    </xf>
    <xf numFmtId="0" fontId="33" fillId="7" borderId="23" xfId="0" applyFont="1" applyFill="1" applyBorder="1" applyAlignment="1">
      <alignment horizontal="center" vertical="center"/>
    </xf>
    <xf numFmtId="0" fontId="33" fillId="7" borderId="52" xfId="0" applyFont="1" applyFill="1" applyBorder="1" applyAlignment="1">
      <alignment horizontal="center" vertical="center"/>
    </xf>
    <xf numFmtId="0" fontId="17" fillId="7" borderId="13" xfId="0" applyFont="1" applyFill="1" applyBorder="1" applyAlignment="1">
      <alignment horizontal="center" vertical="center" wrapText="1"/>
    </xf>
    <xf numFmtId="0" fontId="17" fillId="7" borderId="37" xfId="0" applyFont="1" applyFill="1" applyBorder="1" applyAlignment="1">
      <alignment horizontal="center" vertical="center" wrapText="1"/>
    </xf>
    <xf numFmtId="0" fontId="10" fillId="7" borderId="8"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26" xfId="0" applyFont="1" applyFill="1" applyBorder="1" applyAlignment="1">
      <alignment horizontal="center" vertical="center"/>
    </xf>
    <xf numFmtId="0" fontId="10" fillId="7" borderId="54" xfId="0" applyFont="1" applyFill="1" applyBorder="1" applyAlignment="1">
      <alignment horizontal="center" vertical="center"/>
    </xf>
    <xf numFmtId="0" fontId="10" fillId="7" borderId="55" xfId="0" applyFont="1" applyFill="1" applyBorder="1" applyAlignment="1">
      <alignment horizontal="center" vertical="center"/>
    </xf>
    <xf numFmtId="0" fontId="0" fillId="7" borderId="12" xfId="0" applyFill="1" applyBorder="1" applyAlignment="1">
      <alignment horizontal="center" vertical="center"/>
    </xf>
    <xf numFmtId="0" fontId="0" fillId="7" borderId="38" xfId="0" applyFill="1" applyBorder="1" applyAlignment="1">
      <alignment horizontal="center" vertical="center"/>
    </xf>
    <xf numFmtId="0" fontId="13" fillId="3" borderId="53" xfId="0" applyFont="1" applyFill="1" applyBorder="1" applyAlignment="1" applyProtection="1">
      <alignment horizontal="left" vertical="center"/>
      <protection locked="0"/>
    </xf>
    <xf numFmtId="0" fontId="13" fillId="3" borderId="25" xfId="0" applyFont="1" applyFill="1" applyBorder="1" applyAlignment="1" applyProtection="1">
      <alignment horizontal="left" vertical="center"/>
      <protection locked="0"/>
    </xf>
    <xf numFmtId="0" fontId="13" fillId="3" borderId="42" xfId="0" applyFont="1" applyFill="1" applyBorder="1" applyAlignment="1" applyProtection="1">
      <alignment horizontal="left" vertical="center"/>
      <protection locked="0"/>
    </xf>
    <xf numFmtId="0" fontId="46" fillId="7" borderId="4" xfId="0" applyFont="1" applyFill="1" applyBorder="1" applyAlignment="1">
      <alignment horizontal="center" vertical="center"/>
    </xf>
    <xf numFmtId="0" fontId="46" fillId="7" borderId="0" xfId="0" applyFont="1" applyFill="1" applyAlignment="1">
      <alignment horizontal="center" vertical="center"/>
    </xf>
    <xf numFmtId="0" fontId="46" fillId="7" borderId="1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21" xfId="0" applyFont="1" applyFill="1" applyBorder="1" applyAlignment="1">
      <alignment horizontal="center" vertical="center"/>
    </xf>
    <xf numFmtId="0" fontId="1" fillId="7" borderId="0" xfId="0" applyFont="1" applyFill="1" applyAlignment="1">
      <alignment horizontal="center" vertical="center"/>
    </xf>
    <xf numFmtId="0" fontId="0" fillId="7" borderId="0" xfId="0" applyFill="1" applyAlignment="1">
      <alignment horizontal="center" vertical="center"/>
    </xf>
    <xf numFmtId="0" fontId="0" fillId="7" borderId="13" xfId="0" applyFill="1" applyBorder="1" applyAlignment="1">
      <alignment horizontal="center" vertical="center"/>
    </xf>
    <xf numFmtId="0" fontId="34" fillId="6" borderId="4" xfId="0" applyFont="1" applyFill="1" applyBorder="1" applyAlignment="1">
      <alignment horizontal="center" vertical="center"/>
    </xf>
    <xf numFmtId="0" fontId="34" fillId="6" borderId="0" xfId="0" applyFont="1" applyFill="1" applyAlignment="1">
      <alignment horizontal="center" vertical="center"/>
    </xf>
    <xf numFmtId="0" fontId="34" fillId="6" borderId="13" xfId="0" applyFont="1" applyFill="1" applyBorder="1" applyAlignment="1">
      <alignment horizontal="center" vertical="center"/>
    </xf>
    <xf numFmtId="172" fontId="14" fillId="7" borderId="54" xfId="4" applyNumberFormat="1" applyFont="1" applyFill="1" applyBorder="1" applyAlignment="1">
      <alignment horizontal="right"/>
    </xf>
    <xf numFmtId="172" fontId="1" fillId="3" borderId="54" xfId="4" applyNumberFormat="1" applyFill="1" applyBorder="1" applyAlignment="1">
      <alignment horizontal="right"/>
    </xf>
    <xf numFmtId="0" fontId="2" fillId="7" borderId="8" xfId="4" applyFont="1" applyFill="1" applyBorder="1" applyAlignment="1">
      <alignment horizontal="center"/>
    </xf>
    <xf numFmtId="0" fontId="12" fillId="7" borderId="0" xfId="4" applyFont="1" applyFill="1" applyAlignment="1">
      <alignment horizontal="center"/>
    </xf>
    <xf numFmtId="164" fontId="15" fillId="7" borderId="115" xfId="4" applyNumberFormat="1" applyFont="1" applyFill="1" applyBorder="1" applyAlignment="1">
      <alignment horizontal="center"/>
    </xf>
    <xf numFmtId="172" fontId="5" fillId="7" borderId="32" xfId="4" applyNumberFormat="1" applyFont="1" applyFill="1" applyBorder="1" applyAlignment="1">
      <alignment horizontal="right"/>
    </xf>
    <xf numFmtId="170" fontId="5" fillId="7" borderId="25" xfId="4" applyNumberFormat="1" applyFont="1" applyFill="1" applyBorder="1" applyAlignment="1">
      <alignment horizontal="right"/>
    </xf>
    <xf numFmtId="0" fontId="19" fillId="7" borderId="0" xfId="0" applyFont="1" applyFill="1" applyAlignment="1">
      <alignment horizontal="center" wrapText="1"/>
    </xf>
    <xf numFmtId="0" fontId="66" fillId="7" borderId="0" xfId="0" applyFont="1" applyFill="1" applyAlignment="1">
      <alignment horizontal="center"/>
    </xf>
    <xf numFmtId="0" fontId="24" fillId="7" borderId="0" xfId="0" applyFont="1" applyFill="1" applyAlignment="1">
      <alignment horizontal="center"/>
    </xf>
    <xf numFmtId="0" fontId="66" fillId="7" borderId="0" xfId="4" applyFont="1" applyFill="1" applyAlignment="1">
      <alignment horizontal="center"/>
    </xf>
    <xf numFmtId="0" fontId="24" fillId="7" borderId="0" xfId="4" applyFont="1" applyFill="1" applyAlignment="1">
      <alignment horizontal="center"/>
    </xf>
    <xf numFmtId="172" fontId="14" fillId="7" borderId="32" xfId="4" applyNumberFormat="1" applyFont="1" applyFill="1" applyBorder="1" applyAlignment="1">
      <alignment horizontal="right"/>
    </xf>
    <xf numFmtId="172" fontId="1" fillId="3" borderId="32" xfId="4" applyNumberFormat="1" applyFill="1" applyBorder="1" applyAlignment="1">
      <alignment horizontal="right"/>
    </xf>
    <xf numFmtId="0" fontId="2" fillId="7" borderId="0" xfId="4" applyFont="1" applyFill="1" applyAlignment="1">
      <alignment horizontal="left" wrapText="1"/>
    </xf>
    <xf numFmtId="0" fontId="1" fillId="7" borderId="0" xfId="4" applyFill="1" applyAlignment="1">
      <alignment horizontal="left" wrapText="1"/>
    </xf>
    <xf numFmtId="0" fontId="2" fillId="3" borderId="0" xfId="0" applyFont="1" applyFill="1" applyAlignment="1" applyProtection="1">
      <alignment horizontal="left"/>
      <protection locked="0"/>
    </xf>
    <xf numFmtId="172" fontId="0" fillId="3" borderId="54" xfId="0" applyNumberFormat="1" applyFill="1" applyBorder="1" applyAlignment="1" applyProtection="1">
      <alignment horizontal="right"/>
      <protection locked="0"/>
    </xf>
    <xf numFmtId="0" fontId="2" fillId="3" borderId="25" xfId="0" applyFont="1" applyFill="1" applyBorder="1" applyAlignment="1" applyProtection="1">
      <alignment horizontal="left"/>
      <protection locked="0"/>
    </xf>
    <xf numFmtId="172" fontId="14" fillId="7" borderId="25" xfId="4" applyNumberFormat="1" applyFont="1" applyFill="1" applyBorder="1" applyAlignment="1">
      <alignment horizontal="right"/>
    </xf>
    <xf numFmtId="172" fontId="1" fillId="7" borderId="0" xfId="4" applyNumberFormat="1" applyFill="1" applyAlignment="1">
      <alignment horizontal="right"/>
    </xf>
    <xf numFmtId="172" fontId="1" fillId="3" borderId="25" xfId="4" applyNumberFormat="1" applyFill="1" applyBorder="1" applyAlignment="1" applyProtection="1">
      <alignment horizontal="right"/>
      <protection locked="0"/>
    </xf>
    <xf numFmtId="172" fontId="5" fillId="7" borderId="116" xfId="4" applyNumberFormat="1" applyFont="1" applyFill="1" applyBorder="1" applyAlignment="1">
      <alignment horizontal="right"/>
    </xf>
    <xf numFmtId="172" fontId="3" fillId="7" borderId="0" xfId="4" applyNumberFormat="1" applyFont="1" applyFill="1" applyAlignment="1">
      <alignment horizontal="center"/>
    </xf>
    <xf numFmtId="172" fontId="3" fillId="7" borderId="13" xfId="4" applyNumberFormat="1" applyFont="1" applyFill="1" applyBorder="1" applyAlignment="1">
      <alignment horizontal="center"/>
    </xf>
    <xf numFmtId="172" fontId="1" fillId="3" borderId="32" xfId="4" applyNumberFormat="1" applyFill="1" applyBorder="1" applyAlignment="1" applyProtection="1">
      <alignment horizontal="right"/>
      <protection locked="0"/>
    </xf>
    <xf numFmtId="172" fontId="1" fillId="3" borderId="12" xfId="4" applyNumberFormat="1" applyFill="1" applyBorder="1" applyAlignment="1" applyProtection="1">
      <alignment horizontal="right"/>
      <protection locked="0"/>
    </xf>
    <xf numFmtId="172" fontId="5" fillId="7" borderId="0" xfId="4" applyNumberFormat="1" applyFont="1" applyFill="1" applyAlignment="1">
      <alignment horizontal="right"/>
    </xf>
    <xf numFmtId="172" fontId="5" fillId="7" borderId="13" xfId="4" applyNumberFormat="1" applyFont="1" applyFill="1" applyBorder="1" applyAlignment="1">
      <alignment horizontal="right"/>
    </xf>
    <xf numFmtId="0" fontId="5" fillId="7" borderId="0" xfId="0" applyFont="1" applyFill="1" applyAlignment="1">
      <alignment horizontal="center" wrapText="1"/>
    </xf>
    <xf numFmtId="0" fontId="12" fillId="7" borderId="35" xfId="4" applyFont="1" applyFill="1" applyBorder="1" applyAlignment="1">
      <alignment horizontal="center"/>
    </xf>
    <xf numFmtId="49" fontId="4" fillId="7" borderId="35" xfId="4" applyNumberFormat="1" applyFont="1" applyFill="1" applyBorder="1" applyAlignment="1" applyProtection="1">
      <alignment horizontal="center"/>
      <protection locked="0"/>
    </xf>
    <xf numFmtId="164" fontId="74" fillId="7" borderId="4" xfId="4" applyNumberFormat="1" applyFont="1" applyFill="1" applyBorder="1" applyAlignment="1">
      <alignment horizontal="center" vertical="center"/>
    </xf>
    <xf numFmtId="164" fontId="74" fillId="7" borderId="0" xfId="4" applyNumberFormat="1" applyFont="1" applyFill="1" applyAlignment="1">
      <alignment horizontal="center" vertical="center"/>
    </xf>
    <xf numFmtId="164" fontId="74" fillId="7" borderId="13" xfId="4" applyNumberFormat="1" applyFont="1" applyFill="1" applyBorder="1" applyAlignment="1">
      <alignment horizontal="center" vertical="center"/>
    </xf>
    <xf numFmtId="165" fontId="75" fillId="7" borderId="119" xfId="2" applyFont="1" applyFill="1" applyBorder="1" applyAlignment="1" applyProtection="1">
      <alignment horizontal="center"/>
    </xf>
    <xf numFmtId="165" fontId="75" fillId="7" borderId="120" xfId="2" applyFont="1" applyFill="1" applyBorder="1" applyAlignment="1" applyProtection="1">
      <alignment horizontal="center"/>
    </xf>
    <xf numFmtId="165" fontId="75" fillId="7" borderId="121" xfId="2" applyFont="1" applyFill="1" applyBorder="1" applyAlignment="1" applyProtection="1">
      <alignment horizontal="center"/>
    </xf>
    <xf numFmtId="172" fontId="3" fillId="7" borderId="117" xfId="4" applyNumberFormat="1" applyFont="1" applyFill="1" applyBorder="1" applyAlignment="1">
      <alignment horizontal="right"/>
    </xf>
    <xf numFmtId="172" fontId="1" fillId="7" borderId="39" xfId="4" applyNumberFormat="1" applyFill="1" applyBorder="1"/>
    <xf numFmtId="172" fontId="1" fillId="7" borderId="118" xfId="4" applyNumberFormat="1" applyFill="1" applyBorder="1"/>
    <xf numFmtId="172" fontId="3" fillId="7" borderId="117" xfId="0" applyNumberFormat="1" applyFont="1" applyFill="1" applyBorder="1" applyAlignment="1">
      <alignment horizontal="right"/>
    </xf>
    <xf numFmtId="172" fontId="0" fillId="7" borderId="39" xfId="0" applyNumberFormat="1" applyFill="1" applyBorder="1"/>
    <xf numFmtId="172" fontId="0" fillId="7" borderId="118" xfId="0" applyNumberFormat="1" applyFill="1" applyBorder="1"/>
    <xf numFmtId="167" fontId="15" fillId="3" borderId="32" xfId="4" applyNumberFormat="1" applyFont="1" applyFill="1" applyBorder="1" applyAlignment="1">
      <alignment horizontal="center"/>
    </xf>
    <xf numFmtId="174" fontId="1" fillId="7" borderId="12" xfId="4" applyNumberFormat="1" applyFill="1" applyBorder="1" applyAlignment="1" applyProtection="1">
      <alignment horizontal="right"/>
      <protection locked="0"/>
    </xf>
    <xf numFmtId="172" fontId="10" fillId="7" borderId="117" xfId="4" applyNumberFormat="1" applyFont="1" applyFill="1" applyBorder="1" applyAlignment="1">
      <alignment horizontal="center"/>
    </xf>
    <xf numFmtId="172" fontId="10" fillId="7" borderId="39" xfId="4" applyNumberFormat="1" applyFont="1" applyFill="1" applyBorder="1" applyAlignment="1">
      <alignment horizontal="center"/>
    </xf>
    <xf numFmtId="172" fontId="10" fillId="7" borderId="45" xfId="4" applyNumberFormat="1" applyFont="1" applyFill="1" applyBorder="1" applyAlignment="1">
      <alignment horizontal="center"/>
    </xf>
    <xf numFmtId="172" fontId="10" fillId="7" borderId="0" xfId="4" applyNumberFormat="1" applyFont="1" applyFill="1" applyAlignment="1" applyProtection="1">
      <alignment horizontal="right"/>
      <protection locked="0"/>
    </xf>
    <xf numFmtId="172" fontId="10" fillId="7" borderId="13" xfId="4" applyNumberFormat="1" applyFont="1" applyFill="1" applyBorder="1" applyAlignment="1" applyProtection="1">
      <alignment horizontal="right"/>
      <protection locked="0"/>
    </xf>
    <xf numFmtId="0" fontId="47" fillId="7" borderId="4" xfId="0" applyFont="1" applyFill="1" applyBorder="1" applyAlignment="1">
      <alignment horizontal="center" vertical="center"/>
    </xf>
    <xf numFmtId="0" fontId="47" fillId="7" borderId="0" xfId="0" applyFont="1" applyFill="1" applyAlignment="1">
      <alignment horizontal="center" vertical="center"/>
    </xf>
    <xf numFmtId="0" fontId="47" fillId="7" borderId="13" xfId="0" applyFont="1" applyFill="1" applyBorder="1" applyAlignment="1">
      <alignment horizontal="center" vertical="center"/>
    </xf>
    <xf numFmtId="167" fontId="15" fillId="3" borderId="32" xfId="4" applyNumberFormat="1" applyFont="1" applyFill="1" applyBorder="1" applyAlignment="1" applyProtection="1">
      <alignment horizontal="center"/>
      <protection locked="0"/>
    </xf>
    <xf numFmtId="171" fontId="54" fillId="7" borderId="0" xfId="6" applyNumberFormat="1" applyFont="1" applyFill="1" applyAlignment="1">
      <alignment horizontal="center" vertical="center"/>
    </xf>
    <xf numFmtId="0" fontId="62" fillId="7" borderId="0" xfId="0" applyFont="1" applyFill="1" applyAlignment="1">
      <alignment horizontal="left" vertical="center" wrapText="1"/>
    </xf>
  </cellXfs>
  <cellStyles count="7">
    <cellStyle name="Lien hypertexte" xfId="1" builtinId="8"/>
    <cellStyle name="Milliers" xfId="2" builtinId="3"/>
    <cellStyle name="Monétaire" xfId="3" builtinId="4"/>
    <cellStyle name="Normal" xfId="0" builtinId="0"/>
    <cellStyle name="Normal 3" xfId="4" xr:uid="{00000000-0005-0000-0000-000004000000}"/>
    <cellStyle name="Normal 3 2" xfId="5" xr:uid="{00000000-0005-0000-0000-000005000000}"/>
    <cellStyle name="Normal 4" xfId="6" xr:uid="{00000000-0005-0000-0000-000006000000}"/>
  </cellStyles>
  <dxfs count="2">
    <dxf>
      <fill>
        <patternFill>
          <bgColor rgb="FFFF0000"/>
        </patternFill>
      </fill>
    </dxf>
    <dxf>
      <fill>
        <patternFill>
          <bgColor theme="0"/>
        </patternFill>
      </fill>
    </dxf>
  </dxfs>
  <tableStyles count="0" defaultTableStyle="TableStyleMedium9" defaultPivotStyle="PivotStyleLight16"/>
  <colors>
    <mruColors>
      <color rgb="FFCCFFFF"/>
      <color rgb="FF66FFFF"/>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57150</xdr:colOff>
      <xdr:row>2</xdr:row>
      <xdr:rowOff>95250</xdr:rowOff>
    </xdr:from>
    <xdr:to>
      <xdr:col>10</xdr:col>
      <xdr:colOff>569595</xdr:colOff>
      <xdr:row>7</xdr:row>
      <xdr:rowOff>182879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2630" y="697230"/>
          <a:ext cx="979170" cy="1146809"/>
        </a:xfrm>
        <a:prstGeom prst="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J19"/>
  <sheetViews>
    <sheetView zoomScale="106" zoomScaleNormal="106" workbookViewId="0">
      <selection activeCell="Q13" sqref="Q13"/>
    </sheetView>
  </sheetViews>
  <sheetFormatPr baseColWidth="10" defaultColWidth="11.42578125" defaultRowHeight="20.100000000000001" customHeight="1"/>
  <cols>
    <col min="1" max="1" width="3.5703125" style="9" customWidth="1"/>
    <col min="2" max="2" width="5.7109375" style="9" customWidth="1"/>
    <col min="3" max="3" width="4.7109375" style="9" customWidth="1"/>
    <col min="4" max="4" width="1.28515625" style="9" customWidth="1"/>
    <col min="5" max="5" width="20.5703125" style="9" customWidth="1"/>
    <col min="6" max="6" width="26.85546875" style="9" bestFit="1" customWidth="1"/>
    <col min="7" max="7" width="27.85546875" style="9" customWidth="1"/>
    <col min="8" max="8" width="5.5703125" style="9" customWidth="1"/>
    <col min="9" max="9" width="20.28515625" style="9" customWidth="1"/>
    <col min="10" max="10" width="6.7109375" style="9" customWidth="1"/>
    <col min="11" max="16384" width="11.42578125" style="9"/>
  </cols>
  <sheetData>
    <row r="1" spans="1:10" ht="26.25" customHeight="1" thickBot="1">
      <c r="A1" s="314" t="s">
        <v>212</v>
      </c>
      <c r="B1" s="315"/>
      <c r="C1" s="315"/>
      <c r="D1" s="315"/>
      <c r="E1" s="315"/>
      <c r="F1" s="315"/>
      <c r="G1" s="315"/>
      <c r="H1" s="315"/>
      <c r="I1" s="316"/>
      <c r="J1" s="8"/>
    </row>
    <row r="2" spans="1:10" ht="27" customHeight="1" thickTop="1">
      <c r="A2" s="317"/>
      <c r="B2" s="318"/>
      <c r="C2" s="318"/>
      <c r="D2" s="318"/>
      <c r="E2" s="318"/>
      <c r="F2" s="318"/>
      <c r="G2" s="318"/>
      <c r="H2" s="318"/>
      <c r="I2" s="319"/>
    </row>
    <row r="3" spans="1:10" s="10" customFormat="1" ht="27" customHeight="1">
      <c r="A3" s="308" t="s">
        <v>220</v>
      </c>
      <c r="B3" s="309"/>
      <c r="C3" s="309"/>
      <c r="D3" s="309"/>
      <c r="E3" s="309"/>
      <c r="F3" s="309"/>
      <c r="G3" s="309"/>
      <c r="H3" s="309"/>
      <c r="I3" s="310"/>
    </row>
    <row r="4" spans="1:10" s="10" customFormat="1" ht="27" customHeight="1">
      <c r="A4" s="308" t="s">
        <v>192</v>
      </c>
      <c r="B4" s="309"/>
      <c r="C4" s="309"/>
      <c r="D4" s="309"/>
      <c r="E4" s="309"/>
      <c r="F4" s="309"/>
      <c r="G4" s="309"/>
      <c r="H4" s="309"/>
      <c r="I4" s="310"/>
    </row>
    <row r="5" spans="1:10" ht="27" customHeight="1">
      <c r="A5" s="308"/>
      <c r="B5" s="309"/>
      <c r="C5" s="309"/>
      <c r="D5" s="309"/>
      <c r="E5" s="309"/>
      <c r="F5" s="309"/>
      <c r="G5" s="309"/>
      <c r="H5" s="309"/>
      <c r="I5" s="310"/>
    </row>
    <row r="6" spans="1:10" ht="27" customHeight="1">
      <c r="A6" s="308" t="s">
        <v>221</v>
      </c>
      <c r="B6" s="309"/>
      <c r="C6" s="309"/>
      <c r="D6" s="309"/>
      <c r="E6" s="309"/>
      <c r="F6" s="309"/>
      <c r="G6" s="309"/>
      <c r="H6" s="309"/>
      <c r="I6" s="310"/>
    </row>
    <row r="7" spans="1:10" ht="27" customHeight="1">
      <c r="A7" s="308" t="s">
        <v>193</v>
      </c>
      <c r="B7" s="309"/>
      <c r="C7" s="309"/>
      <c r="D7" s="309"/>
      <c r="E7" s="309"/>
      <c r="F7" s="309"/>
      <c r="G7" s="309"/>
      <c r="H7" s="309"/>
      <c r="I7" s="310"/>
    </row>
    <row r="8" spans="1:10" ht="27" customHeight="1">
      <c r="A8" s="308"/>
      <c r="B8" s="309"/>
      <c r="C8" s="309"/>
      <c r="D8" s="309"/>
      <c r="E8" s="309"/>
      <c r="F8" s="309"/>
      <c r="G8" s="309"/>
      <c r="H8" s="309"/>
      <c r="I8" s="310"/>
    </row>
    <row r="9" spans="1:10" ht="27" customHeight="1">
      <c r="A9" s="308" t="s">
        <v>222</v>
      </c>
      <c r="B9" s="309"/>
      <c r="C9" s="309"/>
      <c r="D9" s="309"/>
      <c r="E9" s="309"/>
      <c r="F9" s="309"/>
      <c r="G9" s="309"/>
      <c r="H9" s="309"/>
      <c r="I9" s="310"/>
    </row>
    <row r="10" spans="1:10" ht="27" customHeight="1">
      <c r="A10" s="308" t="s">
        <v>223</v>
      </c>
      <c r="B10" s="309"/>
      <c r="C10" s="309"/>
      <c r="D10" s="309"/>
      <c r="E10" s="309"/>
      <c r="F10" s="309"/>
      <c r="G10" s="309"/>
      <c r="H10" s="309"/>
      <c r="I10" s="310"/>
    </row>
    <row r="11" spans="1:10" ht="27" customHeight="1">
      <c r="A11" s="308"/>
      <c r="B11" s="309"/>
      <c r="C11" s="309"/>
      <c r="D11" s="309"/>
      <c r="E11" s="309"/>
      <c r="F11" s="309"/>
      <c r="G11" s="309"/>
      <c r="H11" s="309"/>
      <c r="I11" s="310"/>
    </row>
    <row r="12" spans="1:10" ht="27" customHeight="1">
      <c r="A12" s="308" t="s">
        <v>210</v>
      </c>
      <c r="B12" s="309"/>
      <c r="C12" s="309"/>
      <c r="D12" s="309"/>
      <c r="E12" s="309"/>
      <c r="F12" s="309"/>
      <c r="G12" s="309"/>
      <c r="H12" s="309"/>
      <c r="I12" s="310"/>
    </row>
    <row r="13" spans="1:10" ht="27" customHeight="1">
      <c r="A13" s="308" t="s">
        <v>194</v>
      </c>
      <c r="B13" s="309"/>
      <c r="C13" s="309"/>
      <c r="D13" s="309"/>
      <c r="E13" s="309"/>
      <c r="F13" s="309"/>
      <c r="G13" s="309"/>
      <c r="H13" s="309"/>
      <c r="I13" s="310"/>
    </row>
    <row r="14" spans="1:10" ht="27" customHeight="1">
      <c r="A14" s="308"/>
      <c r="B14" s="309"/>
      <c r="C14" s="309"/>
      <c r="D14" s="309"/>
      <c r="E14" s="309"/>
      <c r="F14" s="309"/>
      <c r="G14" s="309"/>
      <c r="H14" s="309"/>
      <c r="I14" s="310"/>
    </row>
    <row r="15" spans="1:10" ht="27" customHeight="1">
      <c r="A15" s="308" t="s">
        <v>211</v>
      </c>
      <c r="B15" s="309"/>
      <c r="C15" s="309"/>
      <c r="D15" s="309"/>
      <c r="E15" s="309"/>
      <c r="F15" s="309"/>
      <c r="G15" s="309"/>
      <c r="H15" s="309"/>
      <c r="I15" s="310"/>
    </row>
    <row r="16" spans="1:10" ht="27" customHeight="1">
      <c r="A16" s="308"/>
      <c r="B16" s="309"/>
      <c r="C16" s="309"/>
      <c r="D16" s="309"/>
      <c r="E16" s="309"/>
      <c r="F16" s="309"/>
      <c r="G16" s="309"/>
      <c r="H16" s="309"/>
      <c r="I16" s="310"/>
    </row>
    <row r="17" spans="1:9" ht="27" customHeight="1">
      <c r="A17" s="308" t="s">
        <v>214</v>
      </c>
      <c r="B17" s="309"/>
      <c r="C17" s="309"/>
      <c r="D17" s="309"/>
      <c r="E17" s="309"/>
      <c r="F17" s="309"/>
      <c r="G17" s="309"/>
      <c r="H17" s="309"/>
      <c r="I17" s="310"/>
    </row>
    <row r="18" spans="1:9" ht="27" customHeight="1">
      <c r="A18" s="308" t="s">
        <v>213</v>
      </c>
      <c r="B18" s="309"/>
      <c r="C18" s="309"/>
      <c r="D18" s="309"/>
      <c r="E18" s="309"/>
      <c r="F18" s="309"/>
      <c r="G18" s="309"/>
      <c r="H18" s="309"/>
      <c r="I18" s="310"/>
    </row>
    <row r="19" spans="1:9" ht="27" customHeight="1" thickBot="1">
      <c r="A19" s="311"/>
      <c r="B19" s="312"/>
      <c r="C19" s="312"/>
      <c r="D19" s="312"/>
      <c r="E19" s="312"/>
      <c r="F19" s="312"/>
      <c r="G19" s="312"/>
      <c r="H19" s="312"/>
      <c r="I19" s="313"/>
    </row>
  </sheetData>
  <sheetProtection selectLockedCells="1"/>
  <mergeCells count="19">
    <mergeCell ref="A14:I14"/>
    <mergeCell ref="A3:I3"/>
    <mergeCell ref="A12:I12"/>
    <mergeCell ref="A13:I13"/>
    <mergeCell ref="A1:I1"/>
    <mergeCell ref="A8:I8"/>
    <mergeCell ref="A2:I2"/>
    <mergeCell ref="A7:I7"/>
    <mergeCell ref="A4:I4"/>
    <mergeCell ref="A5:I5"/>
    <mergeCell ref="A6:I6"/>
    <mergeCell ref="A9:I9"/>
    <mergeCell ref="A10:I10"/>
    <mergeCell ref="A11:I11"/>
    <mergeCell ref="A15:I15"/>
    <mergeCell ref="A19:I19"/>
    <mergeCell ref="A16:I16"/>
    <mergeCell ref="A17:I17"/>
    <mergeCell ref="A18:I18"/>
  </mergeCells>
  <printOptions horizontalCentered="1"/>
  <pageMargins left="0.11811023622047245" right="0.11811023622047245" top="0.6692913385826772" bottom="0" header="0.51181102362204722" footer="0.51181102362204722"/>
  <pageSetup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M44"/>
  <sheetViews>
    <sheetView zoomScaleNormal="100" workbookViewId="0">
      <selection activeCell="G6" sqref="G6"/>
    </sheetView>
  </sheetViews>
  <sheetFormatPr baseColWidth="10" defaultColWidth="11.42578125" defaultRowHeight="20.100000000000001" customHeight="1"/>
  <cols>
    <col min="1" max="1" width="2.7109375" style="12" customWidth="1"/>
    <col min="2" max="2" width="5.7109375" style="12" customWidth="1"/>
    <col min="3" max="3" width="4.7109375" style="12" customWidth="1"/>
    <col min="4" max="4" width="1.28515625" style="12" customWidth="1"/>
    <col min="5" max="5" width="9.42578125" style="12" customWidth="1"/>
    <col min="6" max="6" width="28.28515625" style="12" customWidth="1"/>
    <col min="7" max="7" width="16.7109375" style="12" customWidth="1"/>
    <col min="8" max="8" width="5.5703125" style="12" customWidth="1"/>
    <col min="9" max="9" width="9.42578125" style="12" customWidth="1"/>
    <col min="10" max="10" width="6.7109375" style="12" customWidth="1"/>
    <col min="11" max="11" width="8.5703125" style="12" customWidth="1"/>
    <col min="12" max="12" width="12.85546875" style="12" customWidth="1"/>
    <col min="13" max="13" width="6.7109375" style="12" customWidth="1"/>
    <col min="14" max="16384" width="11.42578125" style="12"/>
  </cols>
  <sheetData>
    <row r="1" spans="1:13" ht="20.100000000000001" customHeight="1" thickTop="1">
      <c r="A1" s="399" t="s">
        <v>20</v>
      </c>
      <c r="B1" s="400"/>
      <c r="C1" s="400"/>
      <c r="D1" s="400"/>
      <c r="E1" s="400"/>
      <c r="F1" s="400"/>
      <c r="G1" s="400"/>
      <c r="H1" s="400"/>
      <c r="I1" s="400"/>
      <c r="J1" s="400"/>
      <c r="K1" s="400"/>
      <c r="L1" s="401"/>
      <c r="M1" s="11"/>
    </row>
    <row r="2" spans="1:13" ht="27.75" customHeight="1">
      <c r="A2" s="402"/>
      <c r="B2" s="403"/>
      <c r="C2" s="403"/>
      <c r="D2" s="403"/>
      <c r="E2" s="403"/>
      <c r="F2" s="403"/>
      <c r="G2" s="403"/>
      <c r="H2" s="403"/>
      <c r="I2" s="403"/>
      <c r="J2" s="403"/>
      <c r="K2" s="403"/>
      <c r="L2" s="404"/>
      <c r="M2" s="13"/>
    </row>
    <row r="3" spans="1:13" ht="13.5" customHeight="1">
      <c r="A3" s="405"/>
      <c r="B3" s="406"/>
      <c r="C3" s="406"/>
      <c r="D3" s="406"/>
      <c r="E3" s="406"/>
      <c r="F3" s="406"/>
      <c r="G3" s="406"/>
      <c r="H3" s="406"/>
      <c r="I3" s="406"/>
      <c r="J3" s="406"/>
      <c r="K3" s="406"/>
      <c r="L3" s="407"/>
    </row>
    <row r="4" spans="1:13" ht="20.100000000000001" customHeight="1">
      <c r="A4" s="408" t="s">
        <v>100</v>
      </c>
      <c r="B4" s="409"/>
      <c r="C4" s="409"/>
      <c r="D4" s="409"/>
      <c r="E4" s="409"/>
      <c r="F4" s="409"/>
      <c r="G4" s="1">
        <v>2026</v>
      </c>
      <c r="H4" s="355"/>
      <c r="I4" s="355"/>
      <c r="J4" s="355"/>
      <c r="K4" s="355"/>
      <c r="L4" s="356"/>
    </row>
    <row r="5" spans="1:13" ht="9.75" customHeight="1">
      <c r="A5" s="394"/>
      <c r="B5" s="395"/>
      <c r="C5" s="395"/>
      <c r="D5" s="395"/>
      <c r="E5" s="395"/>
      <c r="F5" s="395"/>
      <c r="G5" s="395"/>
      <c r="H5" s="395"/>
      <c r="I5" s="395"/>
      <c r="J5" s="395"/>
      <c r="K5" s="395"/>
      <c r="L5" s="396"/>
    </row>
    <row r="6" spans="1:13" ht="22.5" customHeight="1">
      <c r="A6" s="411" t="s">
        <v>99</v>
      </c>
      <c r="B6" s="412"/>
      <c r="C6" s="412"/>
      <c r="D6" s="412"/>
      <c r="E6" s="412"/>
      <c r="F6" s="412"/>
      <c r="G6" s="2"/>
      <c r="H6" s="395"/>
      <c r="I6" s="395"/>
      <c r="J6" s="395"/>
      <c r="K6" s="395"/>
      <c r="L6" s="396"/>
    </row>
    <row r="7" spans="1:13" ht="18.75" customHeight="1">
      <c r="A7" s="354"/>
      <c r="B7" s="355"/>
      <c r="C7" s="355"/>
      <c r="D7" s="355"/>
      <c r="E7" s="355"/>
      <c r="F7" s="355"/>
      <c r="G7" s="355"/>
      <c r="H7" s="355"/>
      <c r="I7" s="355"/>
      <c r="J7" s="355"/>
      <c r="K7" s="355"/>
      <c r="L7" s="356"/>
    </row>
    <row r="8" spans="1:13" ht="18" customHeight="1">
      <c r="A8" s="363" t="s">
        <v>118</v>
      </c>
      <c r="B8" s="364"/>
      <c r="C8" s="364"/>
      <c r="D8" s="364"/>
      <c r="E8" s="364"/>
      <c r="F8" s="364"/>
      <c r="G8" s="364"/>
      <c r="H8" s="364"/>
      <c r="I8" s="364"/>
      <c r="J8" s="364"/>
      <c r="K8" s="364"/>
      <c r="L8" s="365"/>
    </row>
    <row r="9" spans="1:13" ht="26.25" customHeight="1">
      <c r="A9" s="413"/>
      <c r="B9" s="414"/>
      <c r="C9" s="414"/>
      <c r="D9" s="414"/>
      <c r="E9" s="414"/>
      <c r="F9" s="24"/>
      <c r="G9" s="25"/>
      <c r="H9" s="368"/>
      <c r="I9" s="415"/>
      <c r="J9" s="415"/>
      <c r="K9" s="416"/>
      <c r="L9" s="417"/>
    </row>
    <row r="10" spans="1:13" s="15" customFormat="1" ht="10.5" customHeight="1">
      <c r="A10" s="377" t="s">
        <v>21</v>
      </c>
      <c r="B10" s="378"/>
      <c r="C10" s="378"/>
      <c r="D10" s="378"/>
      <c r="E10" s="378"/>
      <c r="F10" s="14" t="s">
        <v>195</v>
      </c>
      <c r="G10" s="14" t="s">
        <v>119</v>
      </c>
      <c r="H10" s="379" t="s">
        <v>120</v>
      </c>
      <c r="I10" s="379"/>
      <c r="J10" s="379"/>
      <c r="K10" s="378" t="s">
        <v>121</v>
      </c>
      <c r="L10" s="380"/>
    </row>
    <row r="11" spans="1:13" s="15" customFormat="1" ht="21" customHeight="1">
      <c r="A11" s="391"/>
      <c r="B11" s="392"/>
      <c r="C11" s="392"/>
      <c r="D11" s="392"/>
      <c r="E11" s="392"/>
      <c r="F11" s="392"/>
      <c r="G11" s="392"/>
      <c r="H11" s="392"/>
      <c r="I11" s="392"/>
      <c r="J11" s="392"/>
      <c r="K11" s="392"/>
      <c r="L11" s="393"/>
    </row>
    <row r="12" spans="1:13" ht="18" customHeight="1">
      <c r="A12" s="363" t="s">
        <v>203</v>
      </c>
      <c r="B12" s="364"/>
      <c r="C12" s="364"/>
      <c r="D12" s="364"/>
      <c r="E12" s="364"/>
      <c r="F12" s="364"/>
      <c r="G12" s="364"/>
      <c r="H12" s="364"/>
      <c r="I12" s="364"/>
      <c r="J12" s="364"/>
      <c r="K12" s="364"/>
      <c r="L12" s="365"/>
    </row>
    <row r="13" spans="1:13" ht="26.25" customHeight="1">
      <c r="A13" s="366"/>
      <c r="B13" s="410"/>
      <c r="C13" s="410"/>
      <c r="D13" s="410"/>
      <c r="E13" s="410"/>
      <c r="F13" s="24"/>
      <c r="G13" s="25"/>
      <c r="H13" s="368"/>
      <c r="I13" s="369"/>
      <c r="J13" s="369"/>
      <c r="K13" s="397"/>
      <c r="L13" s="398"/>
    </row>
    <row r="14" spans="1:13" s="15" customFormat="1" ht="10.5" customHeight="1">
      <c r="A14" s="377" t="s">
        <v>21</v>
      </c>
      <c r="B14" s="378"/>
      <c r="C14" s="378"/>
      <c r="D14" s="378"/>
      <c r="E14" s="378"/>
      <c r="F14" s="14" t="s">
        <v>195</v>
      </c>
      <c r="G14" s="14" t="s">
        <v>119</v>
      </c>
      <c r="H14" s="379" t="s">
        <v>120</v>
      </c>
      <c r="I14" s="379"/>
      <c r="J14" s="379"/>
      <c r="K14" s="378" t="s">
        <v>121</v>
      </c>
      <c r="L14" s="380"/>
    </row>
    <row r="15" spans="1:13" s="15" customFormat="1" ht="21" customHeight="1">
      <c r="A15" s="391"/>
      <c r="B15" s="392"/>
      <c r="C15" s="392"/>
      <c r="D15" s="392"/>
      <c r="E15" s="392"/>
      <c r="F15" s="392"/>
      <c r="G15" s="392"/>
      <c r="H15" s="392"/>
      <c r="I15" s="392"/>
      <c r="J15" s="392"/>
      <c r="K15" s="392"/>
      <c r="L15" s="393"/>
    </row>
    <row r="16" spans="1:13" s="15" customFormat="1" ht="18" customHeight="1">
      <c r="A16" s="363" t="s">
        <v>104</v>
      </c>
      <c r="B16" s="364"/>
      <c r="C16" s="364"/>
      <c r="D16" s="364"/>
      <c r="E16" s="364"/>
      <c r="F16" s="364"/>
      <c r="G16" s="364"/>
      <c r="H16" s="364"/>
      <c r="I16" s="364"/>
      <c r="J16" s="364"/>
      <c r="K16" s="364"/>
      <c r="L16" s="365"/>
    </row>
    <row r="17" spans="1:12" s="15" customFormat="1" ht="21" customHeight="1">
      <c r="A17" s="366"/>
      <c r="B17" s="367"/>
      <c r="C17" s="367"/>
      <c r="D17" s="367"/>
      <c r="E17" s="367"/>
      <c r="F17" s="26"/>
      <c r="G17" s="26"/>
      <c r="H17" s="368"/>
      <c r="I17" s="369"/>
      <c r="J17" s="368"/>
      <c r="K17" s="369"/>
      <c r="L17" s="370"/>
    </row>
    <row r="18" spans="1:12" s="15" customFormat="1" ht="10.5" customHeight="1">
      <c r="A18" s="377" t="s">
        <v>21</v>
      </c>
      <c r="B18" s="378"/>
      <c r="C18" s="378"/>
      <c r="D18" s="378"/>
      <c r="E18" s="378"/>
      <c r="F18" s="16" t="s">
        <v>120</v>
      </c>
      <c r="G18" s="16" t="s">
        <v>196</v>
      </c>
      <c r="H18" s="383" t="s">
        <v>122</v>
      </c>
      <c r="I18" s="383"/>
      <c r="J18" s="384" t="s">
        <v>22</v>
      </c>
      <c r="K18" s="384"/>
      <c r="L18" s="385"/>
    </row>
    <row r="19" spans="1:12" s="15" customFormat="1" ht="16.5" customHeight="1">
      <c r="A19" s="386"/>
      <c r="B19" s="384"/>
      <c r="C19" s="384"/>
      <c r="D19" s="384"/>
      <c r="E19" s="384"/>
      <c r="F19" s="384"/>
      <c r="G19" s="384"/>
      <c r="H19" s="384"/>
      <c r="I19" s="384"/>
      <c r="J19" s="384"/>
      <c r="K19" s="384"/>
      <c r="L19" s="385"/>
    </row>
    <row r="20" spans="1:12" ht="20.100000000000001" customHeight="1">
      <c r="A20" s="363" t="s">
        <v>126</v>
      </c>
      <c r="B20" s="364"/>
      <c r="C20" s="364"/>
      <c r="D20" s="364"/>
      <c r="E20" s="364"/>
      <c r="F20" s="364"/>
      <c r="G20" s="364"/>
      <c r="H20" s="364"/>
      <c r="I20" s="364"/>
      <c r="J20" s="364"/>
      <c r="K20" s="364"/>
      <c r="L20" s="365"/>
    </row>
    <row r="21" spans="1:12" ht="9" customHeight="1">
      <c r="A21" s="354"/>
      <c r="B21" s="355"/>
      <c r="C21" s="355"/>
      <c r="D21" s="355"/>
      <c r="E21" s="355"/>
      <c r="F21" s="355"/>
      <c r="G21" s="355"/>
      <c r="H21" s="355"/>
      <c r="I21" s="355"/>
      <c r="J21" s="355"/>
      <c r="K21" s="355"/>
      <c r="L21" s="356"/>
    </row>
    <row r="22" spans="1:12" s="17" customFormat="1" ht="37.5" customHeight="1">
      <c r="A22" s="381" t="s">
        <v>129</v>
      </c>
      <c r="B22" s="382"/>
      <c r="C22" s="382"/>
      <c r="D22" s="382"/>
      <c r="E22" s="382"/>
      <c r="F22" s="22" t="s">
        <v>197</v>
      </c>
      <c r="G22" s="22" t="s">
        <v>123</v>
      </c>
      <c r="H22" s="374" t="s">
        <v>23</v>
      </c>
      <c r="I22" s="374"/>
      <c r="J22" s="374" t="s">
        <v>24</v>
      </c>
      <c r="K22" s="374"/>
      <c r="L22" s="23" t="s">
        <v>25</v>
      </c>
    </row>
    <row r="23" spans="1:12" ht="27" customHeight="1">
      <c r="A23" s="27" t="s">
        <v>14</v>
      </c>
      <c r="B23" s="375"/>
      <c r="C23" s="375"/>
      <c r="D23" s="375"/>
      <c r="E23" s="376"/>
      <c r="F23" s="28"/>
      <c r="G23" s="29"/>
      <c r="H23" s="387"/>
      <c r="I23" s="388"/>
      <c r="J23" s="387"/>
      <c r="K23" s="388"/>
      <c r="L23" s="30"/>
    </row>
    <row r="24" spans="1:12" s="19" customFormat="1" ht="19.5" customHeight="1">
      <c r="A24" s="18" t="s">
        <v>116</v>
      </c>
      <c r="B24" s="389"/>
      <c r="C24" s="336"/>
      <c r="D24" s="336"/>
      <c r="E24" s="336"/>
      <c r="F24" s="336"/>
      <c r="G24" s="336"/>
      <c r="H24" s="336"/>
      <c r="I24" s="336"/>
      <c r="J24" s="336"/>
      <c r="K24" s="336"/>
      <c r="L24" s="390"/>
    </row>
    <row r="25" spans="1:12" ht="27" customHeight="1">
      <c r="A25" s="31" t="s">
        <v>15</v>
      </c>
      <c r="B25" s="326"/>
      <c r="C25" s="326"/>
      <c r="D25" s="326"/>
      <c r="E25" s="327"/>
      <c r="F25" s="32"/>
      <c r="G25" s="33"/>
      <c r="H25" s="351"/>
      <c r="I25" s="352"/>
      <c r="J25" s="351"/>
      <c r="K25" s="352"/>
      <c r="L25" s="34"/>
    </row>
    <row r="26" spans="1:12" s="19" customFormat="1" ht="19.5" customHeight="1">
      <c r="A26" s="18" t="s">
        <v>117</v>
      </c>
      <c r="B26" s="334"/>
      <c r="C26" s="335"/>
      <c r="D26" s="335"/>
      <c r="E26" s="335"/>
      <c r="F26" s="336"/>
      <c r="G26" s="335"/>
      <c r="H26" s="335"/>
      <c r="I26" s="335"/>
      <c r="J26" s="335"/>
      <c r="K26" s="335"/>
      <c r="L26" s="337"/>
    </row>
    <row r="27" spans="1:12" ht="27" customHeight="1">
      <c r="A27" s="31" t="s">
        <v>16</v>
      </c>
      <c r="B27" s="359"/>
      <c r="C27" s="359"/>
      <c r="D27" s="359"/>
      <c r="E27" s="360"/>
      <c r="F27" s="35"/>
      <c r="G27" s="36"/>
      <c r="H27" s="361"/>
      <c r="I27" s="362"/>
      <c r="J27" s="361"/>
      <c r="K27" s="362"/>
      <c r="L27" s="37"/>
    </row>
    <row r="28" spans="1:12" s="19" customFormat="1" ht="19.5" customHeight="1">
      <c r="A28" s="18" t="s">
        <v>117</v>
      </c>
      <c r="B28" s="371"/>
      <c r="C28" s="372"/>
      <c r="D28" s="372"/>
      <c r="E28" s="372"/>
      <c r="F28" s="372"/>
      <c r="G28" s="372"/>
      <c r="H28" s="372"/>
      <c r="I28" s="372"/>
      <c r="J28" s="372"/>
      <c r="K28" s="372"/>
      <c r="L28" s="373"/>
    </row>
    <row r="29" spans="1:12" ht="27" customHeight="1">
      <c r="A29" s="31" t="s">
        <v>17</v>
      </c>
      <c r="B29" s="326"/>
      <c r="C29" s="326"/>
      <c r="D29" s="326"/>
      <c r="E29" s="327"/>
      <c r="F29" s="32"/>
      <c r="G29" s="33"/>
      <c r="H29" s="351"/>
      <c r="I29" s="352"/>
      <c r="J29" s="351"/>
      <c r="K29" s="352"/>
      <c r="L29" s="34"/>
    </row>
    <row r="30" spans="1:12" s="19" customFormat="1" ht="19.5" customHeight="1">
      <c r="A30" s="18" t="s">
        <v>117</v>
      </c>
      <c r="B30" s="353"/>
      <c r="C30" s="335"/>
      <c r="D30" s="335"/>
      <c r="E30" s="335"/>
      <c r="F30" s="336"/>
      <c r="G30" s="335"/>
      <c r="H30" s="335"/>
      <c r="I30" s="335"/>
      <c r="J30" s="335"/>
      <c r="K30" s="335"/>
      <c r="L30" s="337"/>
    </row>
    <row r="31" spans="1:12" ht="27" customHeight="1">
      <c r="A31" s="31" t="s">
        <v>18</v>
      </c>
      <c r="B31" s="326"/>
      <c r="C31" s="326"/>
      <c r="D31" s="326"/>
      <c r="E31" s="327"/>
      <c r="F31" s="38"/>
      <c r="G31" s="33"/>
      <c r="H31" s="351"/>
      <c r="I31" s="352"/>
      <c r="J31" s="351"/>
      <c r="K31" s="352"/>
      <c r="L31" s="34"/>
    </row>
    <row r="32" spans="1:12" s="19" customFormat="1" ht="19.5" customHeight="1">
      <c r="A32" s="18" t="s">
        <v>117</v>
      </c>
      <c r="B32" s="334"/>
      <c r="C32" s="335"/>
      <c r="D32" s="335"/>
      <c r="E32" s="335"/>
      <c r="F32" s="336"/>
      <c r="G32" s="335"/>
      <c r="H32" s="335"/>
      <c r="I32" s="335"/>
      <c r="J32" s="335"/>
      <c r="K32" s="335"/>
      <c r="L32" s="337"/>
    </row>
    <row r="33" spans="1:12" ht="27" customHeight="1">
      <c r="A33" s="31" t="s">
        <v>19</v>
      </c>
      <c r="B33" s="359"/>
      <c r="C33" s="359"/>
      <c r="D33" s="359"/>
      <c r="E33" s="360"/>
      <c r="F33" s="35"/>
      <c r="G33" s="36"/>
      <c r="H33" s="361"/>
      <c r="I33" s="362"/>
      <c r="J33" s="361"/>
      <c r="K33" s="362"/>
      <c r="L33" s="37"/>
    </row>
    <row r="34" spans="1:12" s="19" customFormat="1" ht="19.5" customHeight="1">
      <c r="A34" s="18" t="s">
        <v>117</v>
      </c>
      <c r="B34" s="338"/>
      <c r="C34" s="339"/>
      <c r="D34" s="339"/>
      <c r="E34" s="339"/>
      <c r="F34" s="339"/>
      <c r="G34" s="339"/>
      <c r="H34" s="339"/>
      <c r="I34" s="339"/>
      <c r="J34" s="339"/>
      <c r="K34" s="339"/>
      <c r="L34" s="340"/>
    </row>
    <row r="35" spans="1:12" ht="7.5" customHeight="1">
      <c r="A35" s="354"/>
      <c r="B35" s="355"/>
      <c r="C35" s="355"/>
      <c r="D35" s="355"/>
      <c r="E35" s="355"/>
      <c r="F35" s="355"/>
      <c r="G35" s="355"/>
      <c r="H35" s="355"/>
      <c r="I35" s="355"/>
      <c r="J35" s="355"/>
      <c r="K35" s="355"/>
      <c r="L35" s="356"/>
    </row>
    <row r="36" spans="1:12" ht="32.25" customHeight="1">
      <c r="A36" s="320" t="s">
        <v>23</v>
      </c>
      <c r="B36" s="321"/>
      <c r="C36" s="321"/>
      <c r="D36" s="321"/>
      <c r="E36" s="328"/>
      <c r="F36" s="329"/>
      <c r="G36" s="20" t="s">
        <v>0</v>
      </c>
      <c r="H36" s="330"/>
      <c r="I36" s="330"/>
      <c r="J36" s="330"/>
      <c r="K36" s="330"/>
      <c r="L36" s="331"/>
    </row>
    <row r="37" spans="1:12" ht="23.25" customHeight="1">
      <c r="A37" s="332"/>
      <c r="B37" s="333"/>
      <c r="C37" s="333"/>
      <c r="D37" s="333"/>
      <c r="E37" s="333"/>
      <c r="F37" s="333"/>
      <c r="G37" s="333"/>
      <c r="H37" s="357" t="s">
        <v>125</v>
      </c>
      <c r="I37" s="357"/>
      <c r="J37" s="357"/>
      <c r="K37" s="357"/>
      <c r="L37" s="358"/>
    </row>
    <row r="38" spans="1:12" ht="23.25" customHeight="1">
      <c r="A38" s="320" t="s">
        <v>124</v>
      </c>
      <c r="B38" s="321"/>
      <c r="C38" s="321"/>
      <c r="D38" s="321"/>
      <c r="E38" s="328"/>
      <c r="F38" s="329"/>
      <c r="G38" s="21"/>
      <c r="H38" s="341"/>
      <c r="I38" s="342"/>
      <c r="J38" s="342"/>
      <c r="K38" s="342"/>
      <c r="L38" s="343"/>
    </row>
    <row r="39" spans="1:12" ht="9" customHeight="1">
      <c r="A39" s="332"/>
      <c r="B39" s="333"/>
      <c r="C39" s="333"/>
      <c r="D39" s="333"/>
      <c r="E39" s="333"/>
      <c r="F39" s="333"/>
      <c r="G39" s="333"/>
      <c r="H39" s="344"/>
      <c r="I39" s="344"/>
      <c r="J39" s="344"/>
      <c r="K39" s="344"/>
      <c r="L39" s="345"/>
    </row>
    <row r="40" spans="1:12" ht="18" customHeight="1">
      <c r="A40" s="320" t="s">
        <v>26</v>
      </c>
      <c r="B40" s="321"/>
      <c r="C40" s="322"/>
      <c r="D40" s="323"/>
      <c r="E40" s="323"/>
      <c r="F40" s="323"/>
      <c r="G40" s="21"/>
      <c r="H40" s="324" t="s">
        <v>27</v>
      </c>
      <c r="I40" s="324"/>
      <c r="J40" s="324"/>
      <c r="K40" s="324"/>
      <c r="L40" s="325"/>
    </row>
    <row r="41" spans="1:12" ht="16.5" customHeight="1">
      <c r="A41" s="332"/>
      <c r="B41" s="333"/>
      <c r="C41" s="333"/>
      <c r="D41" s="333"/>
      <c r="E41" s="333"/>
      <c r="F41" s="333"/>
      <c r="G41" s="333"/>
      <c r="H41" s="341"/>
      <c r="I41" s="342"/>
      <c r="J41" s="342"/>
      <c r="K41" s="342"/>
      <c r="L41" s="343"/>
    </row>
    <row r="42" spans="1:12" ht="18" customHeight="1">
      <c r="A42" s="320" t="s">
        <v>111</v>
      </c>
      <c r="B42" s="321"/>
      <c r="C42" s="322"/>
      <c r="D42" s="323"/>
      <c r="E42" s="323"/>
      <c r="F42" s="323"/>
      <c r="H42" s="344"/>
      <c r="I42" s="344"/>
      <c r="J42" s="344"/>
      <c r="K42" s="344"/>
      <c r="L42" s="345"/>
    </row>
    <row r="43" spans="1:12" ht="19.5" customHeight="1" thickBot="1">
      <c r="A43" s="346"/>
      <c r="B43" s="347"/>
      <c r="C43" s="347"/>
      <c r="D43" s="347"/>
      <c r="E43" s="347"/>
      <c r="F43" s="347"/>
      <c r="G43" s="347"/>
      <c r="H43" s="348" t="s">
        <v>148</v>
      </c>
      <c r="I43" s="349"/>
      <c r="J43" s="349"/>
      <c r="K43" s="349"/>
      <c r="L43" s="350"/>
    </row>
    <row r="44" spans="1:12" ht="20.100000000000001" customHeight="1" thickTop="1"/>
  </sheetData>
  <sheetProtection algorithmName="SHA-512" hashValue="TidD6PYqZPcKaaWwPC9HNFUWXrFzuF6KrVB5ZEspkGOtD1uvonMUgPILQf6HnaggJ3Yt1mxPhIMwv5GWvog0Vw==" saltValue="2uJv5OXFMbzfTrVjRRQokA==" spinCount="100000" sheet="1" objects="1" scenarios="1" selectLockedCells="1"/>
  <mergeCells count="81">
    <mergeCell ref="A5:L5"/>
    <mergeCell ref="H13:J13"/>
    <mergeCell ref="K13:L13"/>
    <mergeCell ref="A1:L1"/>
    <mergeCell ref="A2:L2"/>
    <mergeCell ref="A3:L3"/>
    <mergeCell ref="A4:F4"/>
    <mergeCell ref="H4:L4"/>
    <mergeCell ref="A13:E13"/>
    <mergeCell ref="A6:F6"/>
    <mergeCell ref="H6:L6"/>
    <mergeCell ref="A7:L7"/>
    <mergeCell ref="A8:L8"/>
    <mergeCell ref="A9:E9"/>
    <mergeCell ref="H9:J9"/>
    <mergeCell ref="K9:L9"/>
    <mergeCell ref="A10:E10"/>
    <mergeCell ref="H10:J10"/>
    <mergeCell ref="K10:L10"/>
    <mergeCell ref="A11:L11"/>
    <mergeCell ref="A12:L12"/>
    <mergeCell ref="A14:E14"/>
    <mergeCell ref="H14:J14"/>
    <mergeCell ref="K14:L14"/>
    <mergeCell ref="H27:I27"/>
    <mergeCell ref="J27:K27"/>
    <mergeCell ref="A20:L20"/>
    <mergeCell ref="B26:L26"/>
    <mergeCell ref="A22:E22"/>
    <mergeCell ref="A18:E18"/>
    <mergeCell ref="H18:I18"/>
    <mergeCell ref="J18:L18"/>
    <mergeCell ref="A19:L19"/>
    <mergeCell ref="J23:K23"/>
    <mergeCell ref="H23:I23"/>
    <mergeCell ref="B24:L24"/>
    <mergeCell ref="A15:L15"/>
    <mergeCell ref="A16:L16"/>
    <mergeCell ref="A17:E17"/>
    <mergeCell ref="H17:I17"/>
    <mergeCell ref="J17:L17"/>
    <mergeCell ref="J31:K31"/>
    <mergeCell ref="B25:E25"/>
    <mergeCell ref="H25:I25"/>
    <mergeCell ref="J25:K25"/>
    <mergeCell ref="B27:E27"/>
    <mergeCell ref="A21:L21"/>
    <mergeCell ref="B28:L28"/>
    <mergeCell ref="H22:I22"/>
    <mergeCell ref="J22:K22"/>
    <mergeCell ref="B23:E23"/>
    <mergeCell ref="B29:E29"/>
    <mergeCell ref="H29:I29"/>
    <mergeCell ref="J29:K29"/>
    <mergeCell ref="B30:L30"/>
    <mergeCell ref="H31:I31"/>
    <mergeCell ref="A35:L35"/>
    <mergeCell ref="H37:L37"/>
    <mergeCell ref="B33:E33"/>
    <mergeCell ref="H33:I33"/>
    <mergeCell ref="J33:K33"/>
    <mergeCell ref="A43:G43"/>
    <mergeCell ref="H43:L43"/>
    <mergeCell ref="A41:G41"/>
    <mergeCell ref="H41:L42"/>
    <mergeCell ref="A42:B42"/>
    <mergeCell ref="C42:F42"/>
    <mergeCell ref="A40:B40"/>
    <mergeCell ref="C40:F40"/>
    <mergeCell ref="H40:L40"/>
    <mergeCell ref="B31:E31"/>
    <mergeCell ref="A36:D36"/>
    <mergeCell ref="E36:F36"/>
    <mergeCell ref="H36:L36"/>
    <mergeCell ref="A37:G37"/>
    <mergeCell ref="B32:L32"/>
    <mergeCell ref="B34:L34"/>
    <mergeCell ref="H38:L39"/>
    <mergeCell ref="A39:G39"/>
    <mergeCell ref="A38:D38"/>
    <mergeCell ref="E38:F38"/>
  </mergeCells>
  <printOptions horizontalCentered="1"/>
  <pageMargins left="0.11811023622047245" right="0.11811023622047245" top="0.6692913385826772" bottom="0" header="0.51181102362204722" footer="0.51181102362204722"/>
  <pageSetup scale="80" orientation="portrait" r:id="rId1"/>
  <headerFooter alignWithMargins="0">
    <oddFooter>&amp;R1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J27"/>
  <sheetViews>
    <sheetView zoomScale="106" zoomScaleNormal="106" workbookViewId="0">
      <selection activeCell="F12" sqref="F12"/>
    </sheetView>
  </sheetViews>
  <sheetFormatPr baseColWidth="10" defaultColWidth="11.42578125" defaultRowHeight="20.100000000000001" customHeight="1"/>
  <cols>
    <col min="1" max="1" width="3.5703125" style="12" customWidth="1"/>
    <col min="2" max="2" width="5.7109375" style="12" customWidth="1"/>
    <col min="3" max="3" width="4.7109375" style="12" customWidth="1"/>
    <col min="4" max="4" width="1.28515625" style="12" customWidth="1"/>
    <col min="5" max="5" width="20.5703125" style="12" customWidth="1"/>
    <col min="6" max="6" width="26.85546875" style="12" bestFit="1" customWidth="1"/>
    <col min="7" max="7" width="27.85546875" style="12" customWidth="1"/>
    <col min="8" max="8" width="5.5703125" style="12" customWidth="1"/>
    <col min="9" max="9" width="20.28515625" style="12" customWidth="1"/>
    <col min="10" max="10" width="6.7109375" style="12" customWidth="1"/>
    <col min="11" max="16384" width="11.42578125" style="12"/>
  </cols>
  <sheetData>
    <row r="1" spans="1:10" ht="12.75" customHeight="1">
      <c r="A1" s="436" t="str">
        <f>'1-Front Page'!A1:L1</f>
        <v>THE FABRIQUE OF THE PARISH OF</v>
      </c>
      <c r="B1" s="437"/>
      <c r="C1" s="437"/>
      <c r="D1" s="437"/>
      <c r="E1" s="437"/>
      <c r="F1" s="437"/>
      <c r="G1" s="437"/>
      <c r="H1" s="437"/>
      <c r="I1" s="438"/>
      <c r="J1" s="11"/>
    </row>
    <row r="2" spans="1:10" ht="18.600000000000001" customHeight="1">
      <c r="A2" s="439">
        <f>'1-Front Page'!A2:L2</f>
        <v>0</v>
      </c>
      <c r="B2" s="440"/>
      <c r="C2" s="440"/>
      <c r="D2" s="440"/>
      <c r="E2" s="440"/>
      <c r="F2" s="440"/>
      <c r="G2" s="440"/>
      <c r="H2" s="440"/>
      <c r="I2" s="441"/>
      <c r="J2" s="13"/>
    </row>
    <row r="3" spans="1:10" ht="26.25" customHeight="1" thickBot="1">
      <c r="A3" s="442" t="s">
        <v>133</v>
      </c>
      <c r="B3" s="443"/>
      <c r="C3" s="443"/>
      <c r="D3" s="443"/>
      <c r="E3" s="443"/>
      <c r="F3" s="443"/>
      <c r="G3" s="443"/>
      <c r="H3" s="443"/>
      <c r="I3" s="444"/>
      <c r="J3" s="13"/>
    </row>
    <row r="4" spans="1:10" ht="26.25" customHeight="1" thickTop="1">
      <c r="A4" s="426"/>
      <c r="B4" s="355"/>
      <c r="C4" s="355"/>
      <c r="D4" s="355"/>
      <c r="E4" s="355"/>
      <c r="F4" s="355"/>
      <c r="G4" s="355"/>
      <c r="H4" s="355"/>
      <c r="I4" s="427"/>
    </row>
    <row r="5" spans="1:10" ht="20.100000000000001" customHeight="1">
      <c r="A5" s="445" t="s">
        <v>150</v>
      </c>
      <c r="B5" s="446"/>
      <c r="C5" s="446"/>
      <c r="D5" s="446"/>
      <c r="E5" s="446"/>
      <c r="F5" s="446"/>
      <c r="G5" s="446"/>
      <c r="H5" s="446"/>
      <c r="I5" s="447"/>
    </row>
    <row r="6" spans="1:10" ht="9" customHeight="1">
      <c r="A6" s="426"/>
      <c r="B6" s="355"/>
      <c r="C6" s="355"/>
      <c r="D6" s="355"/>
      <c r="E6" s="355"/>
      <c r="F6" s="355"/>
      <c r="G6" s="355"/>
      <c r="H6" s="355"/>
      <c r="I6" s="427"/>
    </row>
    <row r="7" spans="1:10" s="17" customFormat="1" ht="37.5" customHeight="1">
      <c r="A7" s="428" t="s">
        <v>149</v>
      </c>
      <c r="B7" s="429"/>
      <c r="C7" s="429"/>
      <c r="D7" s="429"/>
      <c r="E7" s="429"/>
      <c r="F7" s="48" t="s">
        <v>151</v>
      </c>
      <c r="G7" s="48" t="s">
        <v>198</v>
      </c>
      <c r="H7" s="430" t="s">
        <v>152</v>
      </c>
      <c r="I7" s="431"/>
    </row>
    <row r="8" spans="1:10" ht="27" customHeight="1">
      <c r="A8" s="39" t="s">
        <v>14</v>
      </c>
      <c r="B8" s="432"/>
      <c r="C8" s="432"/>
      <c r="D8" s="432"/>
      <c r="E8" s="433"/>
      <c r="F8" s="40"/>
      <c r="G8" s="41"/>
      <c r="H8" s="434"/>
      <c r="I8" s="435"/>
    </row>
    <row r="9" spans="1:10" ht="27" customHeight="1">
      <c r="A9" s="42" t="s">
        <v>15</v>
      </c>
      <c r="B9" s="418"/>
      <c r="C9" s="418"/>
      <c r="D9" s="418"/>
      <c r="E9" s="419"/>
      <c r="F9" s="43"/>
      <c r="G9" s="44"/>
      <c r="H9" s="420"/>
      <c r="I9" s="421"/>
    </row>
    <row r="10" spans="1:10" ht="27" customHeight="1">
      <c r="A10" s="42" t="s">
        <v>16</v>
      </c>
      <c r="B10" s="418"/>
      <c r="C10" s="418"/>
      <c r="D10" s="418"/>
      <c r="E10" s="419"/>
      <c r="F10" s="43"/>
      <c r="G10" s="44"/>
      <c r="H10" s="420"/>
      <c r="I10" s="421"/>
    </row>
    <row r="11" spans="1:10" ht="27" customHeight="1">
      <c r="A11" s="42" t="s">
        <v>17</v>
      </c>
      <c r="B11" s="418"/>
      <c r="C11" s="418"/>
      <c r="D11" s="418"/>
      <c r="E11" s="419"/>
      <c r="F11" s="43"/>
      <c r="G11" s="44"/>
      <c r="H11" s="420"/>
      <c r="I11" s="421"/>
    </row>
    <row r="12" spans="1:10" ht="27" customHeight="1">
      <c r="A12" s="42" t="s">
        <v>18</v>
      </c>
      <c r="B12" s="418"/>
      <c r="C12" s="418"/>
      <c r="D12" s="418"/>
      <c r="E12" s="419"/>
      <c r="F12" s="43"/>
      <c r="G12" s="44"/>
      <c r="H12" s="420"/>
      <c r="I12" s="421"/>
    </row>
    <row r="13" spans="1:10" ht="27" customHeight="1">
      <c r="A13" s="42" t="s">
        <v>19</v>
      </c>
      <c r="B13" s="418"/>
      <c r="C13" s="418"/>
      <c r="D13" s="418"/>
      <c r="E13" s="419"/>
      <c r="F13" s="43"/>
      <c r="G13" s="44"/>
      <c r="H13" s="420"/>
      <c r="I13" s="421"/>
    </row>
    <row r="14" spans="1:10" ht="27" customHeight="1">
      <c r="A14" s="42" t="s">
        <v>134</v>
      </c>
      <c r="B14" s="418"/>
      <c r="C14" s="418"/>
      <c r="D14" s="418"/>
      <c r="E14" s="419"/>
      <c r="F14" s="43"/>
      <c r="G14" s="44"/>
      <c r="H14" s="420"/>
      <c r="I14" s="421"/>
    </row>
    <row r="15" spans="1:10" ht="27" customHeight="1">
      <c r="A15" s="42" t="s">
        <v>135</v>
      </c>
      <c r="B15" s="418"/>
      <c r="C15" s="418"/>
      <c r="D15" s="418"/>
      <c r="E15" s="419"/>
      <c r="F15" s="43"/>
      <c r="G15" s="44"/>
      <c r="H15" s="420"/>
      <c r="I15" s="421"/>
    </row>
    <row r="16" spans="1:10" ht="27" customHeight="1">
      <c r="A16" s="42" t="s">
        <v>136</v>
      </c>
      <c r="B16" s="418"/>
      <c r="C16" s="418"/>
      <c r="D16" s="418"/>
      <c r="E16" s="419"/>
      <c r="F16" s="43"/>
      <c r="G16" s="44"/>
      <c r="H16" s="420"/>
      <c r="I16" s="421"/>
    </row>
    <row r="17" spans="1:9" ht="27" customHeight="1">
      <c r="A17" s="42" t="s">
        <v>137</v>
      </c>
      <c r="B17" s="418"/>
      <c r="C17" s="418"/>
      <c r="D17" s="418"/>
      <c r="E17" s="419"/>
      <c r="F17" s="43"/>
      <c r="G17" s="44"/>
      <c r="H17" s="420"/>
      <c r="I17" s="421"/>
    </row>
    <row r="18" spans="1:9" ht="27" customHeight="1">
      <c r="A18" s="42" t="s">
        <v>138</v>
      </c>
      <c r="B18" s="418"/>
      <c r="C18" s="418"/>
      <c r="D18" s="418"/>
      <c r="E18" s="419"/>
      <c r="F18" s="43"/>
      <c r="G18" s="44"/>
      <c r="H18" s="420"/>
      <c r="I18" s="421"/>
    </row>
    <row r="19" spans="1:9" ht="27" customHeight="1">
      <c r="A19" s="42" t="s">
        <v>139</v>
      </c>
      <c r="B19" s="418"/>
      <c r="C19" s="418"/>
      <c r="D19" s="418"/>
      <c r="E19" s="419"/>
      <c r="F19" s="43"/>
      <c r="G19" s="44"/>
      <c r="H19" s="420"/>
      <c r="I19" s="421"/>
    </row>
    <row r="20" spans="1:9" ht="27" customHeight="1">
      <c r="A20" s="42" t="s">
        <v>140</v>
      </c>
      <c r="B20" s="418"/>
      <c r="C20" s="418"/>
      <c r="D20" s="418"/>
      <c r="E20" s="419"/>
      <c r="F20" s="43"/>
      <c r="G20" s="44"/>
      <c r="H20" s="420"/>
      <c r="I20" s="421"/>
    </row>
    <row r="21" spans="1:9" ht="27" customHeight="1">
      <c r="A21" s="42" t="s">
        <v>141</v>
      </c>
      <c r="B21" s="418"/>
      <c r="C21" s="418"/>
      <c r="D21" s="418"/>
      <c r="E21" s="419"/>
      <c r="F21" s="43"/>
      <c r="G21" s="44"/>
      <c r="H21" s="420"/>
      <c r="I21" s="421"/>
    </row>
    <row r="22" spans="1:9" ht="27" customHeight="1">
      <c r="A22" s="42" t="s">
        <v>142</v>
      </c>
      <c r="B22" s="418"/>
      <c r="C22" s="418"/>
      <c r="D22" s="418"/>
      <c r="E22" s="419"/>
      <c r="F22" s="45"/>
      <c r="G22" s="46"/>
      <c r="H22" s="420"/>
      <c r="I22" s="421"/>
    </row>
    <row r="23" spans="1:9" ht="27" customHeight="1">
      <c r="A23" s="42" t="s">
        <v>143</v>
      </c>
      <c r="B23" s="418"/>
      <c r="C23" s="418"/>
      <c r="D23" s="418"/>
      <c r="E23" s="419"/>
      <c r="F23" s="45"/>
      <c r="G23" s="46"/>
      <c r="H23" s="420"/>
      <c r="I23" s="421"/>
    </row>
    <row r="24" spans="1:9" ht="27" customHeight="1">
      <c r="A24" s="42" t="s">
        <v>144</v>
      </c>
      <c r="B24" s="418"/>
      <c r="C24" s="418"/>
      <c r="D24" s="418"/>
      <c r="E24" s="419"/>
      <c r="F24" s="45"/>
      <c r="G24" s="46"/>
      <c r="H24" s="420"/>
      <c r="I24" s="421"/>
    </row>
    <row r="25" spans="1:9" ht="27" customHeight="1">
      <c r="A25" s="42" t="s">
        <v>145</v>
      </c>
      <c r="B25" s="418"/>
      <c r="C25" s="418"/>
      <c r="D25" s="418"/>
      <c r="E25" s="419"/>
      <c r="F25" s="45"/>
      <c r="G25" s="46"/>
      <c r="H25" s="420"/>
      <c r="I25" s="421"/>
    </row>
    <row r="26" spans="1:9" ht="27" customHeight="1">
      <c r="A26" s="42" t="s">
        <v>146</v>
      </c>
      <c r="B26" s="418"/>
      <c r="C26" s="418"/>
      <c r="D26" s="418"/>
      <c r="E26" s="419"/>
      <c r="F26" s="45"/>
      <c r="G26" s="46"/>
      <c r="H26" s="420"/>
      <c r="I26" s="421"/>
    </row>
    <row r="27" spans="1:9" s="17" customFormat="1" ht="27" customHeight="1" thickBot="1">
      <c r="A27" s="47" t="s">
        <v>147</v>
      </c>
      <c r="B27" s="422" t="s">
        <v>274</v>
      </c>
      <c r="C27" s="422"/>
      <c r="D27" s="422"/>
      <c r="E27" s="423"/>
      <c r="F27" s="202"/>
      <c r="G27" s="203"/>
      <c r="H27" s="424">
        <f>SUM(H8:I26)</f>
        <v>0</v>
      </c>
      <c r="I27" s="425"/>
    </row>
  </sheetData>
  <sheetProtection algorithmName="SHA-512" hashValue="4uuO5lg+cSA4Plg3cBkRIfhjK5EKJNdr7grTSji6q26VDOWvbJ6FKsqnDjZXeq4lAqhKkBMiuNSrWDmuNYixiw==" saltValue="FeTI4QzFRAh1y1GQ5KTfFw==" spinCount="100000" sheet="1" objects="1" scenarios="1" selectLockedCells="1"/>
  <mergeCells count="48">
    <mergeCell ref="H25:I25"/>
    <mergeCell ref="H26:I26"/>
    <mergeCell ref="H18:I18"/>
    <mergeCell ref="H19:I19"/>
    <mergeCell ref="H20:I20"/>
    <mergeCell ref="H21:I21"/>
    <mergeCell ref="H22:I22"/>
    <mergeCell ref="H23:I23"/>
    <mergeCell ref="B22:E22"/>
    <mergeCell ref="B23:E23"/>
    <mergeCell ref="B24:E24"/>
    <mergeCell ref="H13:I13"/>
    <mergeCell ref="H14:I14"/>
    <mergeCell ref="H15:I15"/>
    <mergeCell ref="H16:I16"/>
    <mergeCell ref="H17:I17"/>
    <mergeCell ref="H24:I24"/>
    <mergeCell ref="B17:E17"/>
    <mergeCell ref="B18:E18"/>
    <mergeCell ref="B19:E19"/>
    <mergeCell ref="B21:E21"/>
    <mergeCell ref="B20:E20"/>
    <mergeCell ref="A1:I1"/>
    <mergeCell ref="A2:I2"/>
    <mergeCell ref="A3:I3"/>
    <mergeCell ref="A4:I4"/>
    <mergeCell ref="A5:I5"/>
    <mergeCell ref="A6:I6"/>
    <mergeCell ref="A7:E7"/>
    <mergeCell ref="H7:I7"/>
    <mergeCell ref="B8:E8"/>
    <mergeCell ref="H8:I8"/>
    <mergeCell ref="B9:E9"/>
    <mergeCell ref="H9:I9"/>
    <mergeCell ref="B27:E27"/>
    <mergeCell ref="H27:I27"/>
    <mergeCell ref="B10:E10"/>
    <mergeCell ref="H10:I10"/>
    <mergeCell ref="B11:E11"/>
    <mergeCell ref="H11:I11"/>
    <mergeCell ref="B12:E12"/>
    <mergeCell ref="H12:I12"/>
    <mergeCell ref="B13:E13"/>
    <mergeCell ref="B14:E14"/>
    <mergeCell ref="B25:E25"/>
    <mergeCell ref="B26:E26"/>
    <mergeCell ref="B15:E15"/>
    <mergeCell ref="B16:E16"/>
  </mergeCells>
  <printOptions horizontalCentered="1"/>
  <pageMargins left="0.11811023622047245" right="0.11811023622047245" top="0.6692913385826772" bottom="0" header="0.51181102362204722" footer="0.51181102362204722"/>
  <pageSetup scale="80" orientation="portrait" r:id="rId1"/>
  <headerFooter alignWithMargins="0">
    <oddFooter>&amp;R2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sheetPr>
  <dimension ref="A1:J67"/>
  <sheetViews>
    <sheetView zoomScaleNormal="100" workbookViewId="0">
      <selection activeCell="G6" sqref="G6"/>
    </sheetView>
  </sheetViews>
  <sheetFormatPr baseColWidth="10" defaultColWidth="11.42578125" defaultRowHeight="12.75"/>
  <cols>
    <col min="1" max="1" width="4.7109375" style="21" customWidth="1"/>
    <col min="2" max="2" width="0.85546875" style="12" customWidth="1"/>
    <col min="3" max="3" width="2.140625" style="12" customWidth="1"/>
    <col min="4" max="4" width="5.7109375" style="12" customWidth="1"/>
    <col min="5" max="5" width="56.7109375" style="12" customWidth="1"/>
    <col min="6" max="6" width="0.85546875" style="12" customWidth="1"/>
    <col min="7" max="7" width="17.85546875" style="281" customWidth="1"/>
    <col min="8" max="8" width="1.42578125" style="57" customWidth="1"/>
    <col min="9" max="9" width="17.85546875" style="281" customWidth="1"/>
    <col min="10" max="10" width="0.7109375" style="57" customWidth="1"/>
    <col min="11" max="16384" width="11.42578125" style="12"/>
  </cols>
  <sheetData>
    <row r="1" spans="1:10">
      <c r="A1" s="436" t="str">
        <f>'1-Front Page'!A1:L1</f>
        <v>THE FABRIQUE OF THE PARISH OF</v>
      </c>
      <c r="B1" s="437"/>
      <c r="C1" s="437"/>
      <c r="D1" s="437"/>
      <c r="E1" s="437"/>
      <c r="F1" s="437"/>
      <c r="G1" s="437"/>
      <c r="H1" s="437"/>
      <c r="I1" s="437"/>
      <c r="J1" s="438"/>
    </row>
    <row r="2" spans="1:10" ht="22.5" customHeight="1">
      <c r="A2" s="448">
        <f>'1-Front Page'!A2:L2</f>
        <v>0</v>
      </c>
      <c r="B2" s="449"/>
      <c r="C2" s="449"/>
      <c r="D2" s="449"/>
      <c r="E2" s="449"/>
      <c r="F2" s="449"/>
      <c r="G2" s="449"/>
      <c r="H2" s="449"/>
      <c r="I2" s="449"/>
      <c r="J2" s="450"/>
    </row>
    <row r="3" spans="1:10" ht="18.75" customHeight="1" thickBot="1">
      <c r="A3" s="451" t="s">
        <v>28</v>
      </c>
      <c r="B3" s="452"/>
      <c r="C3" s="452"/>
      <c r="D3" s="452"/>
      <c r="E3" s="452"/>
      <c r="F3" s="452"/>
      <c r="G3" s="452"/>
      <c r="H3" s="452"/>
      <c r="I3" s="452"/>
      <c r="J3" s="453"/>
    </row>
    <row r="4" spans="1:10" ht="16.5" customHeight="1" thickTop="1">
      <c r="A4" s="49"/>
      <c r="B4" s="50"/>
      <c r="C4" s="51"/>
      <c r="D4" s="51"/>
      <c r="E4" s="52"/>
      <c r="F4" s="51"/>
      <c r="G4" s="284">
        <f>+'1-Front Page'!G4</f>
        <v>2026</v>
      </c>
      <c r="H4" s="51"/>
      <c r="I4" s="284">
        <f>+'1-Front Page'!G4-1</f>
        <v>2025</v>
      </c>
      <c r="J4" s="53"/>
    </row>
    <row r="5" spans="1:10" ht="16.5" customHeight="1">
      <c r="A5" s="54"/>
      <c r="B5" s="55"/>
      <c r="C5" s="17" t="s">
        <v>29</v>
      </c>
      <c r="E5" s="56"/>
      <c r="G5" s="285"/>
      <c r="H5" s="12"/>
      <c r="I5" s="286"/>
      <c r="J5" s="58"/>
    </row>
    <row r="6" spans="1:10" ht="16.5" customHeight="1">
      <c r="A6" s="54">
        <v>401</v>
      </c>
      <c r="B6" s="55"/>
      <c r="D6" s="12" t="s">
        <v>30</v>
      </c>
      <c r="E6" s="56"/>
      <c r="G6" s="261"/>
      <c r="H6" s="59"/>
      <c r="I6" s="261"/>
      <c r="J6" s="60"/>
    </row>
    <row r="7" spans="1:10" ht="16.5" customHeight="1">
      <c r="A7" s="54">
        <v>402</v>
      </c>
      <c r="B7" s="55"/>
      <c r="D7" s="12" t="s">
        <v>31</v>
      </c>
      <c r="E7" s="56"/>
      <c r="G7" s="262"/>
      <c r="H7" s="59"/>
      <c r="I7" s="262"/>
      <c r="J7" s="60"/>
    </row>
    <row r="8" spans="1:10" ht="16.5" customHeight="1">
      <c r="A8" s="54">
        <v>403</v>
      </c>
      <c r="B8" s="55"/>
      <c r="D8" s="12" t="s">
        <v>32</v>
      </c>
      <c r="E8" s="56"/>
      <c r="G8" s="262"/>
      <c r="H8" s="59"/>
      <c r="I8" s="262"/>
      <c r="J8" s="60"/>
    </row>
    <row r="9" spans="1:10" ht="16.5" customHeight="1">
      <c r="A9" s="54">
        <v>404</v>
      </c>
      <c r="B9" s="55"/>
      <c r="D9" s="61" t="s">
        <v>153</v>
      </c>
      <c r="E9" s="56"/>
      <c r="G9" s="262"/>
      <c r="H9" s="59"/>
      <c r="I9" s="262"/>
      <c r="J9" s="60"/>
    </row>
    <row r="10" spans="1:10" ht="16.5" customHeight="1">
      <c r="A10" s="54">
        <v>406</v>
      </c>
      <c r="B10" s="55"/>
      <c r="D10" s="12" t="s">
        <v>105</v>
      </c>
      <c r="E10" s="56"/>
      <c r="G10" s="262"/>
      <c r="H10" s="59"/>
      <c r="I10" s="262"/>
      <c r="J10" s="60"/>
    </row>
    <row r="11" spans="1:10" ht="16.5" customHeight="1">
      <c r="A11" s="54">
        <v>407</v>
      </c>
      <c r="B11" s="55"/>
      <c r="D11" s="12" t="s">
        <v>33</v>
      </c>
      <c r="E11" s="56"/>
      <c r="G11" s="262"/>
      <c r="H11" s="59"/>
      <c r="I11" s="262"/>
      <c r="J11" s="60"/>
    </row>
    <row r="12" spans="1:10" ht="16.5" customHeight="1">
      <c r="A12" s="54">
        <v>408</v>
      </c>
      <c r="B12" s="55"/>
      <c r="D12" s="12" t="s">
        <v>34</v>
      </c>
      <c r="E12" s="56"/>
      <c r="G12" s="262"/>
      <c r="H12" s="59"/>
      <c r="I12" s="262"/>
      <c r="J12" s="60"/>
    </row>
    <row r="13" spans="1:10" ht="16.5" customHeight="1">
      <c r="A13" s="54">
        <v>409</v>
      </c>
      <c r="B13" s="55"/>
      <c r="D13" s="12" t="s">
        <v>35</v>
      </c>
      <c r="E13" s="56"/>
      <c r="G13" s="262"/>
      <c r="H13" s="59"/>
      <c r="I13" s="262"/>
      <c r="J13" s="60"/>
    </row>
    <row r="14" spans="1:10" ht="16.5" customHeight="1">
      <c r="A14" s="54"/>
      <c r="B14" s="55"/>
      <c r="D14" s="12" t="s">
        <v>36</v>
      </c>
      <c r="E14" s="56"/>
      <c r="G14" s="263"/>
      <c r="H14" s="62"/>
      <c r="I14" s="262"/>
      <c r="J14" s="63"/>
    </row>
    <row r="15" spans="1:10" ht="16.5" customHeight="1">
      <c r="A15" s="54">
        <v>410</v>
      </c>
      <c r="B15" s="55"/>
      <c r="D15" s="12" t="s">
        <v>2</v>
      </c>
      <c r="E15" s="56" t="s">
        <v>37</v>
      </c>
      <c r="G15" s="262"/>
      <c r="H15" s="59"/>
      <c r="I15" s="262"/>
      <c r="J15" s="60"/>
    </row>
    <row r="16" spans="1:10" ht="16.5" customHeight="1">
      <c r="A16" s="54">
        <v>411</v>
      </c>
      <c r="B16" s="55"/>
      <c r="D16" s="12" t="s">
        <v>3</v>
      </c>
      <c r="E16" s="56" t="s">
        <v>38</v>
      </c>
      <c r="G16" s="262"/>
      <c r="H16" s="59"/>
      <c r="I16" s="262"/>
      <c r="J16" s="60"/>
    </row>
    <row r="17" spans="1:10" ht="16.5" customHeight="1">
      <c r="A17" s="54">
        <v>412</v>
      </c>
      <c r="B17" s="55"/>
      <c r="D17" s="12" t="s">
        <v>4</v>
      </c>
      <c r="E17" s="56" t="s">
        <v>39</v>
      </c>
      <c r="G17" s="262"/>
      <c r="H17" s="59"/>
      <c r="I17" s="262"/>
      <c r="J17" s="60"/>
    </row>
    <row r="18" spans="1:10" ht="16.5" customHeight="1">
      <c r="A18" s="54">
        <v>413</v>
      </c>
      <c r="B18" s="55"/>
      <c r="D18" s="12" t="s">
        <v>5</v>
      </c>
      <c r="E18" s="56" t="s">
        <v>40</v>
      </c>
      <c r="G18" s="262"/>
      <c r="H18" s="59"/>
      <c r="I18" s="262"/>
      <c r="J18" s="60"/>
    </row>
    <row r="19" spans="1:10" ht="16.5" customHeight="1">
      <c r="A19" s="54">
        <v>414</v>
      </c>
      <c r="B19" s="55"/>
      <c r="D19" s="12" t="s">
        <v>6</v>
      </c>
      <c r="E19" s="56" t="s">
        <v>41</v>
      </c>
      <c r="G19" s="262"/>
      <c r="H19" s="59"/>
      <c r="I19" s="262"/>
      <c r="J19" s="60"/>
    </row>
    <row r="20" spans="1:10" ht="16.5" customHeight="1">
      <c r="A20" s="54">
        <v>415</v>
      </c>
      <c r="B20" s="55"/>
      <c r="D20" s="12" t="s">
        <v>199</v>
      </c>
      <c r="E20" s="56"/>
      <c r="G20" s="264"/>
      <c r="H20" s="64"/>
      <c r="I20" s="275"/>
      <c r="J20" s="65"/>
    </row>
    <row r="21" spans="1:10" ht="3" customHeight="1">
      <c r="A21" s="54"/>
      <c r="B21" s="55"/>
      <c r="E21" s="56"/>
      <c r="G21" s="265"/>
      <c r="I21" s="265"/>
      <c r="J21" s="58"/>
    </row>
    <row r="22" spans="1:10" ht="16.5" customHeight="1">
      <c r="A22" s="54"/>
      <c r="B22" s="55"/>
      <c r="E22" s="56"/>
      <c r="G22" s="266">
        <f>SUM(G6:G20)</f>
        <v>0</v>
      </c>
      <c r="I22" s="266">
        <f>SUM(I6:I20)</f>
        <v>0</v>
      </c>
      <c r="J22" s="66"/>
    </row>
    <row r="23" spans="1:10" ht="16.5" customHeight="1">
      <c r="A23" s="54"/>
      <c r="B23" s="55"/>
      <c r="C23" s="17" t="s">
        <v>47</v>
      </c>
      <c r="E23" s="56"/>
      <c r="G23" s="267"/>
      <c r="I23" s="265"/>
      <c r="J23" s="58"/>
    </row>
    <row r="24" spans="1:10" ht="16.5" customHeight="1">
      <c r="A24" s="54">
        <v>421</v>
      </c>
      <c r="B24" s="55"/>
      <c r="D24" s="12" t="s">
        <v>42</v>
      </c>
      <c r="E24" s="56"/>
      <c r="G24" s="261"/>
      <c r="H24" s="200"/>
      <c r="I24" s="261"/>
      <c r="J24" s="60"/>
    </row>
    <row r="25" spans="1:10" ht="16.5" customHeight="1">
      <c r="A25" s="54">
        <v>422</v>
      </c>
      <c r="B25" s="55"/>
      <c r="D25" s="12" t="s">
        <v>43</v>
      </c>
      <c r="E25" s="56"/>
      <c r="G25" s="262"/>
      <c r="H25" s="200"/>
      <c r="I25" s="262"/>
      <c r="J25" s="60"/>
    </row>
    <row r="26" spans="1:10" ht="16.5" customHeight="1">
      <c r="A26" s="54">
        <v>423</v>
      </c>
      <c r="B26" s="55"/>
      <c r="D26" s="12" t="s">
        <v>200</v>
      </c>
      <c r="E26" s="56"/>
      <c r="G26" s="264"/>
      <c r="H26" s="201"/>
      <c r="I26" s="264"/>
      <c r="J26" s="67"/>
    </row>
    <row r="27" spans="1:10" ht="3" customHeight="1">
      <c r="A27" s="54"/>
      <c r="B27" s="55"/>
      <c r="E27" s="56"/>
      <c r="G27" s="268"/>
      <c r="I27" s="265"/>
      <c r="J27" s="58"/>
    </row>
    <row r="28" spans="1:10" ht="16.5" customHeight="1">
      <c r="A28" s="54"/>
      <c r="B28" s="55"/>
      <c r="E28" s="56"/>
      <c r="G28" s="266">
        <f>SUM(G24:G26)</f>
        <v>0</v>
      </c>
      <c r="I28" s="266">
        <f>SUM(I24:I26)</f>
        <v>0</v>
      </c>
      <c r="J28" s="66"/>
    </row>
    <row r="29" spans="1:10" ht="16.5" customHeight="1">
      <c r="A29" s="54"/>
      <c r="B29" s="55"/>
      <c r="C29" s="17" t="s">
        <v>154</v>
      </c>
      <c r="E29" s="56"/>
      <c r="G29" s="267"/>
      <c r="I29" s="265"/>
      <c r="J29" s="58"/>
    </row>
    <row r="30" spans="1:10" ht="16.5" customHeight="1">
      <c r="A30" s="54">
        <v>431</v>
      </c>
      <c r="B30" s="55"/>
      <c r="D30" s="12" t="s">
        <v>7</v>
      </c>
      <c r="E30" s="56"/>
      <c r="G30" s="261"/>
      <c r="H30" s="59"/>
      <c r="I30" s="261"/>
      <c r="J30" s="60"/>
    </row>
    <row r="31" spans="1:10" ht="16.5" customHeight="1">
      <c r="A31" s="54">
        <v>432</v>
      </c>
      <c r="B31" s="55"/>
      <c r="D31" s="12" t="s">
        <v>8</v>
      </c>
      <c r="E31" s="56"/>
      <c r="G31" s="262"/>
      <c r="H31" s="59"/>
      <c r="I31" s="262"/>
      <c r="J31" s="60"/>
    </row>
    <row r="32" spans="1:10" ht="16.5" customHeight="1">
      <c r="A32" s="54">
        <v>433</v>
      </c>
      <c r="B32" s="55"/>
      <c r="D32" s="12" t="s">
        <v>44</v>
      </c>
      <c r="E32" s="56"/>
      <c r="G32" s="262"/>
      <c r="H32" s="59"/>
      <c r="I32" s="262"/>
      <c r="J32" s="60"/>
    </row>
    <row r="33" spans="1:10" ht="16.5" customHeight="1">
      <c r="A33" s="54">
        <v>434</v>
      </c>
      <c r="B33" s="55"/>
      <c r="D33" s="12" t="s">
        <v>45</v>
      </c>
      <c r="E33" s="68" t="s">
        <v>112</v>
      </c>
      <c r="F33" s="69"/>
      <c r="G33" s="264"/>
      <c r="H33" s="64"/>
      <c r="I33" s="264"/>
      <c r="J33" s="67"/>
    </row>
    <row r="34" spans="1:10" ht="3" customHeight="1">
      <c r="A34" s="54"/>
      <c r="B34" s="55"/>
      <c r="E34" s="56"/>
      <c r="G34" s="268"/>
      <c r="I34" s="265"/>
      <c r="J34" s="58"/>
    </row>
    <row r="35" spans="1:10" ht="16.5" customHeight="1">
      <c r="A35" s="54"/>
      <c r="B35" s="55"/>
      <c r="E35" s="56"/>
      <c r="G35" s="266">
        <f>SUM(G30:G33)</f>
        <v>0</v>
      </c>
      <c r="I35" s="266">
        <f>SUM(I30:I33)</f>
        <v>0</v>
      </c>
      <c r="J35" s="66"/>
    </row>
    <row r="36" spans="1:10" ht="16.5" customHeight="1">
      <c r="A36" s="54"/>
      <c r="B36" s="55"/>
      <c r="C36" s="17" t="s">
        <v>48</v>
      </c>
      <c r="E36" s="56"/>
      <c r="G36" s="267"/>
      <c r="H36" s="12"/>
      <c r="I36" s="265"/>
      <c r="J36" s="70"/>
    </row>
    <row r="37" spans="1:10" ht="16.5" customHeight="1">
      <c r="A37" s="54">
        <v>441</v>
      </c>
      <c r="B37" s="55"/>
      <c r="C37" s="12" t="s">
        <v>9</v>
      </c>
      <c r="D37" s="12" t="s">
        <v>46</v>
      </c>
      <c r="E37" s="56"/>
      <c r="G37" s="261"/>
      <c r="H37" s="64"/>
      <c r="I37" s="261"/>
      <c r="J37" s="65"/>
    </row>
    <row r="38" spans="1:10" ht="16.5" customHeight="1">
      <c r="A38" s="54">
        <v>442</v>
      </c>
      <c r="B38" s="55"/>
      <c r="D38" s="61" t="s">
        <v>155</v>
      </c>
      <c r="E38" s="56"/>
      <c r="G38" s="264"/>
      <c r="H38" s="64"/>
      <c r="I38" s="264"/>
      <c r="J38" s="71"/>
    </row>
    <row r="39" spans="1:10" ht="3" customHeight="1">
      <c r="A39" s="54"/>
      <c r="B39" s="55"/>
      <c r="E39" s="56"/>
      <c r="G39" s="268"/>
      <c r="I39" s="265"/>
      <c r="J39" s="58"/>
    </row>
    <row r="40" spans="1:10" ht="16.5" customHeight="1">
      <c r="A40" s="54"/>
      <c r="B40" s="55"/>
      <c r="E40" s="56"/>
      <c r="G40" s="266">
        <f>SUM(G37:G38)</f>
        <v>0</v>
      </c>
      <c r="I40" s="266">
        <f>SUM(I37:I38)</f>
        <v>0</v>
      </c>
      <c r="J40" s="66"/>
    </row>
    <row r="41" spans="1:10" ht="16.5" customHeight="1">
      <c r="A41" s="54"/>
      <c r="B41" s="55"/>
      <c r="C41" s="17" t="s">
        <v>49</v>
      </c>
      <c r="E41" s="56"/>
      <c r="G41" s="267"/>
      <c r="I41" s="265"/>
      <c r="J41" s="58"/>
    </row>
    <row r="42" spans="1:10" ht="16.5" customHeight="1">
      <c r="A42" s="72">
        <v>459</v>
      </c>
      <c r="B42" s="73"/>
      <c r="C42" s="9"/>
      <c r="D42" s="9" t="s">
        <v>209</v>
      </c>
      <c r="E42" s="74"/>
      <c r="F42" s="9"/>
      <c r="G42" s="269">
        <f>-('6-Dedicated Donations Summary'!$J$29)</f>
        <v>0</v>
      </c>
      <c r="I42" s="282"/>
      <c r="J42" s="60"/>
    </row>
    <row r="43" spans="1:10" ht="16.5" customHeight="1">
      <c r="A43" s="54">
        <v>460</v>
      </c>
      <c r="B43" s="55"/>
      <c r="D43" s="61" t="s">
        <v>217</v>
      </c>
      <c r="E43" s="56"/>
      <c r="G43" s="262"/>
      <c r="H43" s="59"/>
      <c r="I43" s="262"/>
      <c r="J43" s="60"/>
    </row>
    <row r="44" spans="1:10" ht="16.5" customHeight="1">
      <c r="A44" s="54">
        <v>461</v>
      </c>
      <c r="B44" s="55"/>
      <c r="D44" s="12" t="s">
        <v>156</v>
      </c>
      <c r="E44" s="56"/>
      <c r="G44" s="262"/>
      <c r="H44" s="59"/>
      <c r="I44" s="262"/>
      <c r="J44" s="60"/>
    </row>
    <row r="45" spans="1:10" ht="16.5" customHeight="1">
      <c r="A45" s="54">
        <v>462</v>
      </c>
      <c r="B45" s="55"/>
      <c r="D45" s="12" t="s">
        <v>50</v>
      </c>
      <c r="E45" s="56"/>
      <c r="G45" s="262"/>
      <c r="H45" s="59"/>
      <c r="I45" s="262"/>
      <c r="J45" s="60"/>
    </row>
    <row r="46" spans="1:10" ht="16.5" customHeight="1">
      <c r="A46" s="54"/>
      <c r="B46" s="55"/>
      <c r="E46" s="56" t="s">
        <v>51</v>
      </c>
      <c r="G46" s="270"/>
      <c r="I46" s="270"/>
      <c r="J46" s="63"/>
    </row>
    <row r="47" spans="1:10" ht="16.5" customHeight="1">
      <c r="A47" s="72">
        <v>463</v>
      </c>
      <c r="B47" s="73"/>
      <c r="C47" s="9"/>
      <c r="D47" s="75" t="s">
        <v>157</v>
      </c>
      <c r="E47" s="76"/>
      <c r="F47" s="75"/>
      <c r="G47" s="271"/>
      <c r="I47" s="271"/>
      <c r="J47" s="63"/>
    </row>
    <row r="48" spans="1:10" ht="16.5" customHeight="1">
      <c r="A48" s="54">
        <v>464</v>
      </c>
      <c r="B48" s="55"/>
      <c r="D48" s="12" t="s">
        <v>108</v>
      </c>
      <c r="E48" s="56"/>
      <c r="G48" s="262"/>
      <c r="H48" s="59"/>
      <c r="I48" s="262"/>
      <c r="J48" s="60"/>
    </row>
    <row r="49" spans="1:10" ht="16.5" customHeight="1">
      <c r="A49" s="54">
        <v>466</v>
      </c>
      <c r="B49" s="55"/>
      <c r="D49" s="77" t="s">
        <v>224</v>
      </c>
      <c r="E49" s="76"/>
      <c r="G49" s="262"/>
      <c r="H49" s="59"/>
      <c r="I49" s="262"/>
      <c r="J49" s="60"/>
    </row>
    <row r="50" spans="1:10" ht="16.5" customHeight="1">
      <c r="A50" s="54">
        <v>467</v>
      </c>
      <c r="B50" s="55"/>
      <c r="D50" s="77" t="s">
        <v>226</v>
      </c>
      <c r="E50" s="76"/>
      <c r="G50" s="262"/>
      <c r="H50" s="59"/>
      <c r="I50" s="262"/>
      <c r="J50" s="60"/>
    </row>
    <row r="51" spans="1:10" ht="16.5" customHeight="1">
      <c r="A51" s="54"/>
      <c r="B51" s="55"/>
      <c r="D51" s="78" t="s">
        <v>225</v>
      </c>
      <c r="E51" s="76"/>
      <c r="G51" s="272"/>
      <c r="H51" s="59"/>
      <c r="I51" s="272"/>
      <c r="J51" s="60"/>
    </row>
    <row r="52" spans="1:10" ht="16.5" customHeight="1">
      <c r="A52" s="54">
        <v>468</v>
      </c>
      <c r="B52" s="55"/>
      <c r="D52" s="12" t="s">
        <v>106</v>
      </c>
      <c r="E52" s="56"/>
      <c r="G52" s="273"/>
      <c r="H52" s="64"/>
      <c r="I52" s="262"/>
      <c r="J52" s="60"/>
    </row>
    <row r="53" spans="1:10" ht="16.5" customHeight="1">
      <c r="A53" s="54"/>
      <c r="B53" s="55"/>
      <c r="D53" s="79" t="s">
        <v>208</v>
      </c>
      <c r="E53" s="56"/>
      <c r="G53" s="274"/>
      <c r="H53" s="80"/>
      <c r="I53" s="283"/>
      <c r="J53" s="60"/>
    </row>
    <row r="54" spans="1:10" ht="16.5" customHeight="1">
      <c r="A54" s="54">
        <v>469</v>
      </c>
      <c r="B54" s="55"/>
      <c r="D54" s="355" t="s">
        <v>109</v>
      </c>
      <c r="E54" s="454"/>
      <c r="F54" s="81"/>
      <c r="G54" s="275"/>
      <c r="H54" s="59"/>
      <c r="I54" s="264"/>
      <c r="J54" s="67"/>
    </row>
    <row r="55" spans="1:10" ht="3" customHeight="1">
      <c r="A55" s="54"/>
      <c r="B55" s="55"/>
      <c r="E55" s="56"/>
      <c r="G55" s="265"/>
      <c r="I55" s="265"/>
      <c r="J55" s="58"/>
    </row>
    <row r="56" spans="1:10" ht="16.5" customHeight="1">
      <c r="A56" s="54"/>
      <c r="B56" s="55"/>
      <c r="E56" s="56"/>
      <c r="G56" s="266">
        <f>SUM(G42:G54)</f>
        <v>0</v>
      </c>
      <c r="I56" s="266">
        <f>SUM(I42:I54)</f>
        <v>0</v>
      </c>
      <c r="J56" s="66"/>
    </row>
    <row r="57" spans="1:10" ht="16.5" customHeight="1">
      <c r="A57" s="54"/>
      <c r="B57" s="55"/>
      <c r="E57" s="56"/>
      <c r="G57" s="265"/>
      <c r="I57" s="265"/>
      <c r="J57" s="58"/>
    </row>
    <row r="58" spans="1:10" ht="16.5" customHeight="1">
      <c r="A58" s="54"/>
      <c r="B58" s="55"/>
      <c r="C58" s="11" t="s">
        <v>52</v>
      </c>
      <c r="E58" s="56"/>
      <c r="G58" s="276">
        <f>SUM(G22,G28,G35,G40,G56)</f>
        <v>0</v>
      </c>
      <c r="H58" s="82"/>
      <c r="I58" s="276">
        <f>SUM(I22,I28,I35,I40,I56)</f>
        <v>0</v>
      </c>
      <c r="J58" s="83"/>
    </row>
    <row r="59" spans="1:10" ht="16.5" customHeight="1">
      <c r="A59" s="54"/>
      <c r="B59" s="55"/>
      <c r="C59" s="11"/>
      <c r="E59" s="56"/>
      <c r="G59" s="277"/>
      <c r="H59" s="84"/>
      <c r="I59" s="277"/>
      <c r="J59" s="85"/>
    </row>
    <row r="60" spans="1:10" ht="16.5" customHeight="1">
      <c r="A60" s="54"/>
      <c r="B60" s="55"/>
      <c r="C60" s="17" t="s">
        <v>53</v>
      </c>
      <c r="E60" s="56"/>
      <c r="G60" s="277"/>
      <c r="H60" s="84"/>
      <c r="I60" s="277"/>
      <c r="J60" s="85"/>
    </row>
    <row r="61" spans="1:10" ht="16.5" customHeight="1">
      <c r="A61" s="54">
        <v>106</v>
      </c>
      <c r="B61" s="55"/>
      <c r="C61" s="11"/>
      <c r="D61" s="12" t="s">
        <v>54</v>
      </c>
      <c r="E61" s="56"/>
      <c r="G61" s="261"/>
      <c r="H61" s="86"/>
      <c r="I61" s="261"/>
      <c r="J61" s="60"/>
    </row>
    <row r="62" spans="1:10" ht="16.5" customHeight="1">
      <c r="A62" s="54">
        <v>107</v>
      </c>
      <c r="B62" s="55"/>
      <c r="C62" s="11"/>
      <c r="D62" s="12" t="s">
        <v>55</v>
      </c>
      <c r="E62" s="56"/>
      <c r="G62" s="264"/>
      <c r="H62" s="86"/>
      <c r="I62" s="264"/>
      <c r="J62" s="71"/>
    </row>
    <row r="63" spans="1:10" ht="3" customHeight="1">
      <c r="A63" s="54"/>
      <c r="B63" s="55"/>
      <c r="C63" s="11"/>
      <c r="E63" s="56"/>
      <c r="G63" s="278"/>
      <c r="H63" s="84"/>
      <c r="I63" s="278"/>
      <c r="J63" s="85"/>
    </row>
    <row r="64" spans="1:10" ht="16.5" customHeight="1">
      <c r="A64" s="54"/>
      <c r="B64" s="55"/>
      <c r="C64" s="11"/>
      <c r="E64" s="56"/>
      <c r="G64" s="266">
        <f>SUM(G61:G62)</f>
        <v>0</v>
      </c>
      <c r="H64" s="84"/>
      <c r="I64" s="266">
        <f>SUM(I61:I62)</f>
        <v>0</v>
      </c>
      <c r="J64" s="66"/>
    </row>
    <row r="65" spans="1:10" ht="16.5" customHeight="1">
      <c r="A65" s="54"/>
      <c r="B65" s="55"/>
      <c r="C65" s="11"/>
      <c r="E65" s="56"/>
      <c r="G65" s="277"/>
      <c r="H65" s="84"/>
      <c r="I65" s="277"/>
      <c r="J65" s="85"/>
    </row>
    <row r="66" spans="1:10" ht="16.5" customHeight="1">
      <c r="A66" s="54"/>
      <c r="B66" s="55"/>
      <c r="C66" s="87" t="s">
        <v>10</v>
      </c>
      <c r="E66" s="56"/>
      <c r="G66" s="279">
        <f>G58+G64</f>
        <v>0</v>
      </c>
      <c r="H66" s="82"/>
      <c r="I66" s="279">
        <f>I58+I64</f>
        <v>0</v>
      </c>
      <c r="J66" s="88"/>
    </row>
    <row r="67" spans="1:10" ht="16.5" customHeight="1" thickBot="1">
      <c r="A67" s="89"/>
      <c r="B67" s="90"/>
      <c r="C67" s="91"/>
      <c r="D67" s="91"/>
      <c r="E67" s="92"/>
      <c r="F67" s="91"/>
      <c r="G67" s="280"/>
      <c r="H67" s="93"/>
      <c r="I67" s="280"/>
      <c r="J67" s="94"/>
    </row>
  </sheetData>
  <sheetProtection algorithmName="SHA-512" hashValue="6d4n6RtXIoBLpMsVbVwWVgkA08NF9l/AnZCwOt5u7Md6k20HfmejrPefsxibfnSjXRnC7Q0dEgit25Ypvv5gmA==" saltValue="iQVZOxKZoB9jtTG9nQyXAA==" spinCount="100000" sheet="1" objects="1" scenarios="1" selectLockedCells="1"/>
  <mergeCells count="4">
    <mergeCell ref="A2:J2"/>
    <mergeCell ref="A3:J3"/>
    <mergeCell ref="D54:E54"/>
    <mergeCell ref="A1:J1"/>
  </mergeCells>
  <phoneticPr fontId="2" type="noConversion"/>
  <printOptions horizontalCentered="1"/>
  <pageMargins left="0.27559055118110237" right="0.27559055118110237" top="0.19685039370078741" bottom="0.39370078740157483" header="0.39370078740157483" footer="0.39370078740157483"/>
  <pageSetup scale="75" orientation="portrait" r:id="rId1"/>
  <headerFooter alignWithMargins="0">
    <oddFooter>&amp;R3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L92"/>
  <sheetViews>
    <sheetView zoomScaleNormal="100" workbookViewId="0">
      <selection activeCell="I8" sqref="I8"/>
    </sheetView>
  </sheetViews>
  <sheetFormatPr baseColWidth="10" defaultColWidth="11.42578125" defaultRowHeight="12.75"/>
  <cols>
    <col min="1" max="1" width="4.7109375" style="141" customWidth="1"/>
    <col min="2" max="2" width="0.85546875" style="95" customWidth="1"/>
    <col min="3" max="3" width="1.28515625" style="95" customWidth="1"/>
    <col min="4" max="4" width="20.7109375" style="95" customWidth="1"/>
    <col min="5" max="5" width="3.7109375" style="95" customWidth="1"/>
    <col min="6" max="6" width="39.7109375" style="95" customWidth="1"/>
    <col min="7" max="7" width="6.5703125" style="95" customWidth="1"/>
    <col min="8" max="8" width="0.7109375" style="95" customWidth="1"/>
    <col min="9" max="9" width="18.85546875" style="303" customWidth="1"/>
    <col min="10" max="10" width="1" style="103" customWidth="1"/>
    <col min="11" max="11" width="18.85546875" style="303" customWidth="1"/>
    <col min="12" max="12" width="0.7109375" style="95" customWidth="1"/>
    <col min="13" max="16384" width="11.42578125" style="95"/>
  </cols>
  <sheetData>
    <row r="1" spans="1:12">
      <c r="A1" s="436" t="str">
        <f>'1-Front Page'!A1:L1</f>
        <v>THE FABRIQUE OF THE PARISH OF</v>
      </c>
      <c r="B1" s="437"/>
      <c r="C1" s="437"/>
      <c r="D1" s="437"/>
      <c r="E1" s="437"/>
      <c r="F1" s="437"/>
      <c r="G1" s="437"/>
      <c r="H1" s="437"/>
      <c r="I1" s="437"/>
      <c r="J1" s="437"/>
      <c r="K1" s="437"/>
      <c r="L1" s="438"/>
    </row>
    <row r="2" spans="1:12" ht="18.75" customHeight="1">
      <c r="A2" s="455">
        <f>'1-Front Page'!A2:L2</f>
        <v>0</v>
      </c>
      <c r="B2" s="456"/>
      <c r="C2" s="456"/>
      <c r="D2" s="456"/>
      <c r="E2" s="456"/>
      <c r="F2" s="456"/>
      <c r="G2" s="456"/>
      <c r="H2" s="456"/>
      <c r="I2" s="456"/>
      <c r="J2" s="456"/>
      <c r="K2" s="456"/>
      <c r="L2" s="457"/>
    </row>
    <row r="3" spans="1:12" ht="22.5" customHeight="1" thickBot="1">
      <c r="A3" s="458" t="s">
        <v>107</v>
      </c>
      <c r="B3" s="459"/>
      <c r="C3" s="459"/>
      <c r="D3" s="459"/>
      <c r="E3" s="459"/>
      <c r="F3" s="459"/>
      <c r="G3" s="459"/>
      <c r="H3" s="459"/>
      <c r="I3" s="459"/>
      <c r="J3" s="459"/>
      <c r="K3" s="459"/>
      <c r="L3" s="460"/>
    </row>
    <row r="4" spans="1:12" ht="16.5" customHeight="1" thickTop="1">
      <c r="A4" s="96"/>
      <c r="B4" s="97"/>
      <c r="C4" s="97"/>
      <c r="D4" s="97"/>
      <c r="E4" s="97"/>
      <c r="F4" s="97"/>
      <c r="G4" s="98"/>
      <c r="I4" s="284">
        <f>+'1-Front Page'!G4</f>
        <v>2026</v>
      </c>
      <c r="J4" s="95"/>
      <c r="K4" s="284">
        <f>+'1-Front Page'!G4-1</f>
        <v>2025</v>
      </c>
      <c r="L4" s="99"/>
    </row>
    <row r="5" spans="1:12" ht="13.5" customHeight="1">
      <c r="A5" s="100"/>
      <c r="C5" s="101" t="s">
        <v>113</v>
      </c>
      <c r="G5" s="102"/>
      <c r="I5" s="306"/>
      <c r="J5" s="95"/>
      <c r="K5" s="307"/>
      <c r="L5" s="461"/>
    </row>
    <row r="6" spans="1:12" ht="13.5" customHeight="1">
      <c r="A6" s="100"/>
      <c r="C6" s="101"/>
      <c r="D6" s="104" t="s">
        <v>201</v>
      </c>
      <c r="E6" s="104"/>
      <c r="G6" s="102"/>
      <c r="I6" s="287"/>
      <c r="K6" s="294"/>
      <c r="L6" s="462"/>
    </row>
    <row r="7" spans="1:12" ht="13.5" customHeight="1">
      <c r="A7" s="100">
        <v>501</v>
      </c>
      <c r="D7" s="105" t="s">
        <v>204</v>
      </c>
      <c r="G7" s="102"/>
      <c r="I7" s="261"/>
      <c r="J7" s="106"/>
      <c r="K7" s="261"/>
      <c r="L7" s="199"/>
    </row>
    <row r="8" spans="1:12" ht="13.5" customHeight="1">
      <c r="A8" s="100">
        <v>502</v>
      </c>
      <c r="D8" s="95" t="s">
        <v>56</v>
      </c>
      <c r="G8" s="102"/>
      <c r="I8" s="273"/>
      <c r="J8" s="106"/>
      <c r="K8" s="262"/>
      <c r="L8" s="107"/>
    </row>
    <row r="9" spans="1:12" ht="13.5" customHeight="1">
      <c r="A9" s="100">
        <v>503</v>
      </c>
      <c r="D9" s="5" t="s">
        <v>227</v>
      </c>
      <c r="E9" s="3"/>
      <c r="F9" s="3"/>
      <c r="G9" s="142"/>
      <c r="I9" s="262"/>
      <c r="J9" s="106"/>
      <c r="K9" s="262"/>
      <c r="L9" s="107"/>
    </row>
    <row r="10" spans="1:12" ht="13.5" customHeight="1">
      <c r="A10" s="100">
        <v>521</v>
      </c>
      <c r="D10" s="108" t="s">
        <v>115</v>
      </c>
      <c r="G10" s="102"/>
      <c r="I10" s="262"/>
      <c r="J10" s="109"/>
      <c r="K10" s="262"/>
      <c r="L10" s="199"/>
    </row>
    <row r="11" spans="1:12" ht="13.5" customHeight="1">
      <c r="A11" s="100">
        <v>524</v>
      </c>
      <c r="D11" s="95" t="s">
        <v>57</v>
      </c>
      <c r="G11" s="102"/>
      <c r="I11" s="262"/>
      <c r="J11" s="109"/>
      <c r="K11" s="262"/>
      <c r="L11" s="107"/>
    </row>
    <row r="12" spans="1:12" ht="13.5" customHeight="1">
      <c r="A12" s="100">
        <v>537</v>
      </c>
      <c r="D12" s="95" t="s">
        <v>58</v>
      </c>
      <c r="G12" s="102"/>
      <c r="I12" s="262"/>
      <c r="J12" s="109"/>
      <c r="K12" s="262"/>
      <c r="L12" s="107"/>
    </row>
    <row r="13" spans="1:12" ht="13.5" customHeight="1">
      <c r="A13" s="100">
        <v>538</v>
      </c>
      <c r="D13" s="95" t="s">
        <v>59</v>
      </c>
      <c r="G13" s="102"/>
      <c r="I13" s="262"/>
      <c r="J13" s="109"/>
      <c r="K13" s="262"/>
      <c r="L13" s="107"/>
    </row>
    <row r="14" spans="1:12" ht="13.5" customHeight="1">
      <c r="A14" s="100">
        <v>540</v>
      </c>
      <c r="D14" s="105" t="s">
        <v>186</v>
      </c>
      <c r="G14" s="102"/>
      <c r="I14" s="262"/>
      <c r="J14" s="106"/>
      <c r="K14" s="262"/>
      <c r="L14" s="110"/>
    </row>
    <row r="15" spans="1:12" ht="13.5" customHeight="1">
      <c r="A15" s="100">
        <v>541</v>
      </c>
      <c r="D15" s="105" t="s">
        <v>187</v>
      </c>
      <c r="G15" s="102"/>
      <c r="I15" s="262"/>
      <c r="J15" s="106"/>
      <c r="K15" s="275"/>
      <c r="L15" s="107"/>
    </row>
    <row r="16" spans="1:12" ht="3" customHeight="1">
      <c r="A16" s="100"/>
      <c r="G16" s="102"/>
      <c r="I16" s="288"/>
      <c r="J16" s="95"/>
      <c r="K16" s="294"/>
      <c r="L16" s="111"/>
    </row>
    <row r="17" spans="1:12" ht="13.5" customHeight="1">
      <c r="A17" s="100"/>
      <c r="G17" s="102"/>
      <c r="I17" s="266">
        <f>SUM(I7:I15)</f>
        <v>0</v>
      </c>
      <c r="J17" s="95"/>
      <c r="K17" s="266">
        <f>SUM(K7:K15)</f>
        <v>0</v>
      </c>
      <c r="L17" s="111"/>
    </row>
    <row r="18" spans="1:12" ht="13.5" customHeight="1">
      <c r="A18" s="100"/>
      <c r="C18" s="101" t="s">
        <v>60</v>
      </c>
      <c r="G18" s="102"/>
      <c r="I18" s="287"/>
      <c r="K18" s="294"/>
      <c r="L18" s="107"/>
    </row>
    <row r="19" spans="1:12" ht="13.5" customHeight="1">
      <c r="A19" s="100">
        <v>551</v>
      </c>
      <c r="D19" s="95" t="s">
        <v>61</v>
      </c>
      <c r="G19" s="102"/>
      <c r="I19" s="289"/>
      <c r="J19" s="106"/>
      <c r="K19" s="292"/>
      <c r="L19" s="107"/>
    </row>
    <row r="20" spans="1:12" ht="13.5" customHeight="1">
      <c r="A20" s="100">
        <v>552</v>
      </c>
      <c r="D20" s="95" t="s">
        <v>62</v>
      </c>
      <c r="F20" s="95" t="s">
        <v>63</v>
      </c>
      <c r="G20" s="102"/>
      <c r="I20" s="290"/>
      <c r="J20" s="106"/>
      <c r="K20" s="273"/>
      <c r="L20" s="107"/>
    </row>
    <row r="21" spans="1:12" ht="13.5" customHeight="1">
      <c r="A21" s="100">
        <v>553</v>
      </c>
      <c r="F21" s="95" t="s">
        <v>64</v>
      </c>
      <c r="G21" s="102"/>
      <c r="I21" s="290"/>
      <c r="J21" s="109"/>
      <c r="K21" s="273"/>
      <c r="L21" s="107"/>
    </row>
    <row r="22" spans="1:12" ht="13.5" customHeight="1">
      <c r="A22" s="100">
        <v>554</v>
      </c>
      <c r="F22" s="95" t="s">
        <v>65</v>
      </c>
      <c r="G22" s="102"/>
      <c r="I22" s="290"/>
      <c r="J22" s="109"/>
      <c r="K22" s="273"/>
      <c r="L22" s="107"/>
    </row>
    <row r="23" spans="1:12" ht="13.5" customHeight="1">
      <c r="A23" s="100">
        <v>555</v>
      </c>
      <c r="F23" s="95" t="s">
        <v>66</v>
      </c>
      <c r="G23" s="102"/>
      <c r="I23" s="290"/>
      <c r="J23" s="106"/>
      <c r="K23" s="273"/>
      <c r="L23" s="112"/>
    </row>
    <row r="24" spans="1:12" ht="13.5" customHeight="1">
      <c r="A24" s="100">
        <v>556</v>
      </c>
      <c r="F24" s="95" t="s">
        <v>67</v>
      </c>
      <c r="G24" s="102"/>
      <c r="I24" s="290"/>
      <c r="J24" s="106"/>
      <c r="K24" s="273"/>
      <c r="L24" s="113"/>
    </row>
    <row r="25" spans="1:12" ht="13.5" customHeight="1">
      <c r="A25" s="100">
        <v>557</v>
      </c>
      <c r="D25" s="95" t="s">
        <v>68</v>
      </c>
      <c r="G25" s="102"/>
      <c r="I25" s="291"/>
      <c r="J25" s="106"/>
      <c r="K25" s="264"/>
      <c r="L25" s="107"/>
    </row>
    <row r="26" spans="1:12" ht="3" customHeight="1">
      <c r="A26" s="100"/>
      <c r="G26" s="102"/>
      <c r="I26" s="288"/>
      <c r="J26" s="95"/>
      <c r="K26" s="294"/>
      <c r="L26" s="107"/>
    </row>
    <row r="27" spans="1:12" ht="13.5" customHeight="1">
      <c r="A27" s="100"/>
      <c r="G27" s="102"/>
      <c r="I27" s="266">
        <f>SUM(I19:I25)</f>
        <v>0</v>
      </c>
      <c r="J27" s="95"/>
      <c r="K27" s="266">
        <f>SUM(K19:K25)</f>
        <v>0</v>
      </c>
      <c r="L27" s="107"/>
    </row>
    <row r="28" spans="1:12" ht="13.5" customHeight="1">
      <c r="A28" s="100"/>
      <c r="C28" s="101" t="s">
        <v>69</v>
      </c>
      <c r="G28" s="102"/>
      <c r="I28" s="287"/>
      <c r="K28" s="294"/>
      <c r="L28" s="107"/>
    </row>
    <row r="29" spans="1:12" ht="13.5" customHeight="1">
      <c r="A29" s="100">
        <v>561</v>
      </c>
      <c r="D29" s="105" t="s">
        <v>188</v>
      </c>
      <c r="G29" s="102"/>
      <c r="I29" s="292"/>
      <c r="J29" s="109"/>
      <c r="K29" s="292"/>
      <c r="L29" s="107"/>
    </row>
    <row r="30" spans="1:12" ht="13.5" customHeight="1">
      <c r="A30" s="100">
        <v>563</v>
      </c>
      <c r="D30" s="95" t="s">
        <v>70</v>
      </c>
      <c r="G30" s="102"/>
      <c r="I30" s="273"/>
      <c r="J30" s="109"/>
      <c r="K30" s="273"/>
      <c r="L30" s="107"/>
    </row>
    <row r="31" spans="1:12" ht="13.5" customHeight="1">
      <c r="A31" s="100">
        <v>564</v>
      </c>
      <c r="D31" s="6" t="s">
        <v>215</v>
      </c>
      <c r="E31" s="3"/>
      <c r="F31" s="3"/>
      <c r="G31" s="142"/>
      <c r="I31" s="293"/>
      <c r="J31" s="109"/>
      <c r="K31" s="293"/>
      <c r="L31" s="107"/>
    </row>
    <row r="32" spans="1:12" ht="13.5" customHeight="1">
      <c r="A32" s="100">
        <v>566</v>
      </c>
      <c r="D32" s="95" t="s">
        <v>71</v>
      </c>
      <c r="G32" s="102"/>
      <c r="I32" s="264"/>
      <c r="J32" s="106"/>
      <c r="K32" s="264"/>
      <c r="L32" s="107"/>
    </row>
    <row r="33" spans="1:12" ht="3" customHeight="1">
      <c r="A33" s="100"/>
      <c r="G33" s="102"/>
      <c r="I33" s="288" t="s">
        <v>1</v>
      </c>
      <c r="K33" s="294"/>
      <c r="L33" s="107"/>
    </row>
    <row r="34" spans="1:12" ht="13.5" customHeight="1">
      <c r="A34" s="100"/>
      <c r="G34" s="102"/>
      <c r="I34" s="266">
        <f>SUM(I29:I32)</f>
        <v>0</v>
      </c>
      <c r="K34" s="266">
        <f>SUM(K29:K32)</f>
        <v>0</v>
      </c>
      <c r="L34" s="107"/>
    </row>
    <row r="35" spans="1:12" ht="13.5" customHeight="1">
      <c r="A35" s="100"/>
      <c r="C35" s="101" t="s">
        <v>72</v>
      </c>
      <c r="G35" s="102"/>
      <c r="I35" s="294"/>
      <c r="K35" s="294"/>
      <c r="L35" s="107"/>
    </row>
    <row r="36" spans="1:12" ht="13.5" customHeight="1">
      <c r="A36" s="100"/>
      <c r="C36" s="114" t="s">
        <v>73</v>
      </c>
      <c r="G36" s="102"/>
      <c r="I36" s="287"/>
      <c r="K36" s="294"/>
      <c r="L36" s="107"/>
    </row>
    <row r="37" spans="1:12" ht="15" customHeight="1">
      <c r="A37" s="100">
        <v>610</v>
      </c>
      <c r="D37" s="95" t="s">
        <v>114</v>
      </c>
      <c r="G37" s="102"/>
      <c r="I37" s="292"/>
      <c r="J37" s="109"/>
      <c r="K37" s="292"/>
      <c r="L37" s="107"/>
    </row>
    <row r="38" spans="1:12" ht="13.5" customHeight="1">
      <c r="A38" s="100">
        <v>612</v>
      </c>
      <c r="D38" s="95" t="s">
        <v>75</v>
      </c>
      <c r="G38" s="102"/>
      <c r="I38" s="273"/>
      <c r="J38" s="109"/>
      <c r="K38" s="273"/>
      <c r="L38" s="107"/>
    </row>
    <row r="39" spans="1:12" ht="13.5" customHeight="1">
      <c r="A39" s="100">
        <v>614</v>
      </c>
      <c r="D39" s="95" t="s">
        <v>76</v>
      </c>
      <c r="G39" s="102"/>
      <c r="I39" s="273"/>
      <c r="J39" s="109"/>
      <c r="K39" s="273"/>
      <c r="L39" s="107"/>
    </row>
    <row r="40" spans="1:12" ht="13.5" customHeight="1">
      <c r="A40" s="100" t="s">
        <v>1</v>
      </c>
      <c r="D40" s="95" t="s">
        <v>131</v>
      </c>
      <c r="G40" s="102"/>
      <c r="I40" s="295"/>
      <c r="K40" s="295"/>
      <c r="L40" s="107"/>
    </row>
    <row r="41" spans="1:12" ht="13.5" customHeight="1">
      <c r="A41" s="100">
        <v>615</v>
      </c>
      <c r="D41" s="95" t="s">
        <v>202</v>
      </c>
      <c r="G41" s="102"/>
      <c r="I41" s="290"/>
      <c r="J41" s="109"/>
      <c r="K41" s="273"/>
      <c r="L41" s="107"/>
    </row>
    <row r="42" spans="1:12" ht="13.5" customHeight="1">
      <c r="A42" s="100">
        <v>616</v>
      </c>
      <c r="D42" s="95" t="s">
        <v>77</v>
      </c>
      <c r="G42" s="102"/>
      <c r="I42" s="290"/>
      <c r="J42" s="109"/>
      <c r="K42" s="273"/>
      <c r="L42" s="107"/>
    </row>
    <row r="43" spans="1:12" ht="13.5" customHeight="1">
      <c r="A43" s="100">
        <v>618</v>
      </c>
      <c r="D43" s="95" t="s">
        <v>78</v>
      </c>
      <c r="G43" s="102"/>
      <c r="I43" s="290"/>
      <c r="J43" s="109"/>
      <c r="K43" s="273"/>
      <c r="L43" s="107"/>
    </row>
    <row r="44" spans="1:12">
      <c r="A44" s="100">
        <v>619</v>
      </c>
      <c r="D44" s="95" t="s">
        <v>11</v>
      </c>
      <c r="G44" s="102"/>
      <c r="I44" s="291"/>
      <c r="J44" s="106"/>
      <c r="K44" s="264"/>
      <c r="L44" s="107"/>
    </row>
    <row r="45" spans="1:12" ht="3" customHeight="1">
      <c r="A45" s="100"/>
      <c r="G45" s="102"/>
      <c r="I45" s="296" t="s">
        <v>1</v>
      </c>
      <c r="J45" s="115"/>
      <c r="K45" s="304"/>
      <c r="L45" s="107"/>
    </row>
    <row r="46" spans="1:12" ht="13.5" customHeight="1">
      <c r="A46" s="100"/>
      <c r="G46" s="102"/>
      <c r="I46" s="266">
        <f>SUM(I37:I44)</f>
        <v>0</v>
      </c>
      <c r="J46" s="115"/>
      <c r="K46" s="266">
        <f>SUM(K37:K44)</f>
        <v>0</v>
      </c>
      <c r="L46" s="107"/>
    </row>
    <row r="47" spans="1:12" ht="13.5" customHeight="1">
      <c r="A47" s="100"/>
      <c r="C47" s="114" t="s">
        <v>79</v>
      </c>
      <c r="G47" s="102"/>
      <c r="I47" s="287"/>
      <c r="K47" s="294"/>
      <c r="L47" s="107"/>
    </row>
    <row r="48" spans="1:12" ht="15" customHeight="1">
      <c r="A48" s="100">
        <v>620</v>
      </c>
      <c r="D48" s="95" t="s">
        <v>74</v>
      </c>
      <c r="G48" s="102"/>
      <c r="I48" s="289"/>
      <c r="J48" s="109"/>
      <c r="K48" s="292"/>
      <c r="L48" s="107"/>
    </row>
    <row r="49" spans="1:12" ht="13.5" customHeight="1">
      <c r="A49" s="100">
        <v>622</v>
      </c>
      <c r="D49" s="95" t="s">
        <v>75</v>
      </c>
      <c r="G49" s="102"/>
      <c r="I49" s="290"/>
      <c r="J49" s="109"/>
      <c r="K49" s="273"/>
      <c r="L49" s="107"/>
    </row>
    <row r="50" spans="1:12" ht="13.5" customHeight="1">
      <c r="A50" s="100">
        <v>624</v>
      </c>
      <c r="D50" s="95" t="s">
        <v>76</v>
      </c>
      <c r="G50" s="102"/>
      <c r="I50" s="290"/>
      <c r="J50" s="109"/>
      <c r="K50" s="273"/>
      <c r="L50" s="107"/>
    </row>
    <row r="51" spans="1:12" ht="13.5" customHeight="1">
      <c r="A51" s="100">
        <v>626</v>
      </c>
      <c r="D51" s="95" t="s">
        <v>132</v>
      </c>
      <c r="G51" s="102"/>
      <c r="I51" s="290"/>
      <c r="J51" s="109"/>
      <c r="K51" s="273"/>
      <c r="L51" s="107"/>
    </row>
    <row r="52" spans="1:12" ht="13.5" customHeight="1">
      <c r="A52" s="100">
        <v>628</v>
      </c>
      <c r="D52" s="95" t="s">
        <v>78</v>
      </c>
      <c r="G52" s="102"/>
      <c r="I52" s="297"/>
      <c r="J52" s="109"/>
      <c r="K52" s="273"/>
      <c r="L52" s="107"/>
    </row>
    <row r="53" spans="1:12" ht="13.5" customHeight="1">
      <c r="A53" s="100">
        <v>629</v>
      </c>
      <c r="D53" s="95" t="s">
        <v>11</v>
      </c>
      <c r="G53" s="102"/>
      <c r="I53" s="291"/>
      <c r="J53" s="106"/>
      <c r="K53" s="264"/>
      <c r="L53" s="107"/>
    </row>
    <row r="54" spans="1:12" ht="3" customHeight="1">
      <c r="A54" s="100"/>
      <c r="G54" s="102"/>
      <c r="I54" s="298"/>
      <c r="J54" s="116"/>
      <c r="K54" s="299"/>
      <c r="L54" s="107"/>
    </row>
    <row r="55" spans="1:12" ht="13.5" customHeight="1">
      <c r="A55" s="100"/>
      <c r="G55" s="102"/>
      <c r="I55" s="266">
        <f>SUM(I48:I53)</f>
        <v>0</v>
      </c>
      <c r="J55" s="116"/>
      <c r="K55" s="266">
        <f>SUM(K48:K53)</f>
        <v>0</v>
      </c>
      <c r="L55" s="107"/>
    </row>
    <row r="56" spans="1:12" ht="13.5" customHeight="1">
      <c r="A56" s="117"/>
      <c r="B56" s="118"/>
      <c r="C56" s="119" t="s">
        <v>189</v>
      </c>
      <c r="D56" s="118"/>
      <c r="E56" s="118"/>
      <c r="G56" s="102"/>
      <c r="I56" s="299"/>
      <c r="J56" s="116"/>
      <c r="K56" s="299"/>
      <c r="L56" s="107"/>
    </row>
    <row r="57" spans="1:12" ht="13.5" customHeight="1">
      <c r="A57" s="120">
        <v>631</v>
      </c>
      <c r="B57" s="118"/>
      <c r="C57" s="118"/>
      <c r="D57" s="118" t="s">
        <v>7</v>
      </c>
      <c r="E57" s="118"/>
      <c r="G57" s="102"/>
      <c r="I57" s="292"/>
      <c r="J57" s="116"/>
      <c r="K57" s="292"/>
      <c r="L57" s="107"/>
    </row>
    <row r="58" spans="1:12" ht="13.5" customHeight="1">
      <c r="A58" s="120">
        <v>632</v>
      </c>
      <c r="B58" s="118"/>
      <c r="C58" s="118"/>
      <c r="D58" s="118" t="s">
        <v>8</v>
      </c>
      <c r="E58" s="118"/>
      <c r="G58" s="102"/>
      <c r="I58" s="273"/>
      <c r="J58" s="116"/>
      <c r="K58" s="273"/>
      <c r="L58" s="107"/>
    </row>
    <row r="59" spans="1:12" ht="13.5" customHeight="1">
      <c r="A59" s="120">
        <v>633</v>
      </c>
      <c r="B59" s="118"/>
      <c r="C59" s="118"/>
      <c r="D59" s="118" t="s">
        <v>44</v>
      </c>
      <c r="E59" s="118"/>
      <c r="G59" s="102"/>
      <c r="I59" s="273"/>
      <c r="J59" s="116"/>
      <c r="K59" s="273"/>
      <c r="L59" s="107"/>
    </row>
    <row r="60" spans="1:12" ht="13.5" customHeight="1">
      <c r="A60" s="120">
        <v>634</v>
      </c>
      <c r="B60" s="118"/>
      <c r="C60" s="118"/>
      <c r="D60" s="61" t="s">
        <v>190</v>
      </c>
      <c r="E60" s="69"/>
      <c r="G60" s="102"/>
      <c r="I60" s="264"/>
      <c r="J60" s="116"/>
      <c r="K60" s="264"/>
      <c r="L60" s="107"/>
    </row>
    <row r="61" spans="1:12" ht="3" customHeight="1">
      <c r="A61" s="120"/>
      <c r="B61" s="118"/>
      <c r="C61" s="118"/>
      <c r="D61" s="118"/>
      <c r="E61" s="118"/>
      <c r="G61" s="102"/>
      <c r="I61" s="299"/>
      <c r="J61" s="116"/>
      <c r="K61" s="299"/>
      <c r="L61" s="107"/>
    </row>
    <row r="62" spans="1:12" ht="13.5" customHeight="1">
      <c r="A62" s="120"/>
      <c r="B62" s="118"/>
      <c r="C62" s="118"/>
      <c r="D62" s="118"/>
      <c r="E62" s="118"/>
      <c r="G62" s="102"/>
      <c r="I62" s="266">
        <f>SUM(I57:I60)</f>
        <v>0</v>
      </c>
      <c r="J62" s="116"/>
      <c r="K62" s="266">
        <f>SUM(K57:K60)</f>
        <v>0</v>
      </c>
      <c r="L62" s="107"/>
    </row>
    <row r="63" spans="1:12" ht="13.5" customHeight="1">
      <c r="A63" s="100"/>
      <c r="C63" s="101" t="s">
        <v>80</v>
      </c>
      <c r="G63" s="102"/>
      <c r="I63" s="287"/>
      <c r="K63" s="294"/>
      <c r="L63" s="107"/>
    </row>
    <row r="64" spans="1:12" ht="13.5" customHeight="1">
      <c r="A64" s="100">
        <v>641</v>
      </c>
      <c r="D64" s="95" t="s">
        <v>81</v>
      </c>
      <c r="G64" s="102"/>
      <c r="I64" s="292"/>
      <c r="J64" s="109"/>
      <c r="K64" s="261"/>
      <c r="L64" s="107"/>
    </row>
    <row r="65" spans="1:12" ht="13.5" customHeight="1">
      <c r="A65" s="100">
        <v>642</v>
      </c>
      <c r="D65" s="95" t="s">
        <v>101</v>
      </c>
      <c r="G65" s="102"/>
      <c r="I65" s="264"/>
      <c r="J65" s="106"/>
      <c r="K65" s="264"/>
      <c r="L65" s="107"/>
    </row>
    <row r="66" spans="1:12" ht="3" customHeight="1">
      <c r="A66" s="100"/>
      <c r="G66" s="102"/>
      <c r="I66" s="288"/>
      <c r="K66" s="294"/>
      <c r="L66" s="107"/>
    </row>
    <row r="67" spans="1:12" ht="13.5" customHeight="1">
      <c r="A67" s="100"/>
      <c r="G67" s="102"/>
      <c r="I67" s="266">
        <f>SUM(I64:I65)</f>
        <v>0</v>
      </c>
      <c r="K67" s="266">
        <f>SUM(K64:K65)</f>
        <v>0</v>
      </c>
      <c r="L67" s="107"/>
    </row>
    <row r="68" spans="1:12" ht="13.5" customHeight="1">
      <c r="A68" s="100"/>
      <c r="G68" s="102"/>
      <c r="I68" s="287"/>
      <c r="K68" s="294"/>
      <c r="L68" s="107"/>
    </row>
    <row r="69" spans="1:12" ht="13.5" customHeight="1">
      <c r="A69" s="100">
        <v>651</v>
      </c>
      <c r="C69" s="101" t="s">
        <v>130</v>
      </c>
      <c r="G69" s="143">
        <v>0.09</v>
      </c>
      <c r="H69" s="121"/>
      <c r="I69" s="300"/>
      <c r="J69" s="109"/>
      <c r="K69" s="305"/>
      <c r="L69" s="107"/>
    </row>
    <row r="70" spans="1:12" ht="13.5" customHeight="1">
      <c r="A70" s="100"/>
      <c r="G70" s="102"/>
      <c r="I70" s="288"/>
      <c r="K70" s="294"/>
      <c r="L70" s="107"/>
    </row>
    <row r="71" spans="1:12" ht="13.5" customHeight="1">
      <c r="A71" s="100"/>
      <c r="C71" s="101" t="s">
        <v>87</v>
      </c>
      <c r="G71" s="102"/>
      <c r="I71" s="287"/>
      <c r="K71" s="294"/>
      <c r="L71" s="107"/>
    </row>
    <row r="72" spans="1:12" ht="13.5" customHeight="1">
      <c r="A72" s="100">
        <v>661</v>
      </c>
      <c r="D72" s="95" t="s">
        <v>82</v>
      </c>
      <c r="G72" s="102"/>
      <c r="I72" s="292"/>
      <c r="J72" s="109"/>
      <c r="K72" s="289"/>
      <c r="L72" s="107"/>
    </row>
    <row r="73" spans="1:12" ht="13.5" customHeight="1">
      <c r="A73" s="100">
        <v>665</v>
      </c>
      <c r="D73" s="95" t="s">
        <v>83</v>
      </c>
      <c r="G73" s="102"/>
      <c r="I73" s="273"/>
      <c r="J73" s="109"/>
      <c r="K73" s="290"/>
      <c r="L73" s="107"/>
    </row>
    <row r="74" spans="1:12" ht="13.5" customHeight="1">
      <c r="A74" s="100">
        <v>668</v>
      </c>
      <c r="D74" s="95" t="s">
        <v>84</v>
      </c>
      <c r="E74" s="122" t="s">
        <v>112</v>
      </c>
      <c r="G74" s="102"/>
      <c r="I74" s="264"/>
      <c r="J74" s="106"/>
      <c r="K74" s="291"/>
      <c r="L74" s="107"/>
    </row>
    <row r="75" spans="1:12" ht="3" customHeight="1">
      <c r="A75" s="100"/>
      <c r="G75" s="102"/>
      <c r="I75" s="288"/>
      <c r="K75" s="294"/>
      <c r="L75" s="123"/>
    </row>
    <row r="76" spans="1:12" ht="13.5" customHeight="1">
      <c r="A76" s="100"/>
      <c r="G76" s="102"/>
      <c r="I76" s="266">
        <f>SUM(I72:I74)</f>
        <v>0</v>
      </c>
      <c r="K76" s="266">
        <f>SUM(K72:K74)</f>
        <v>0</v>
      </c>
      <c r="L76" s="123"/>
    </row>
    <row r="77" spans="1:12" ht="13.5" customHeight="1">
      <c r="A77" s="100"/>
      <c r="C77" s="101" t="s">
        <v>85</v>
      </c>
      <c r="G77" s="102"/>
      <c r="I77" s="287"/>
      <c r="K77" s="294"/>
      <c r="L77" s="107"/>
    </row>
    <row r="78" spans="1:12" ht="13.5" customHeight="1">
      <c r="A78" s="120">
        <v>683</v>
      </c>
      <c r="B78" s="124"/>
      <c r="C78" s="124"/>
      <c r="D78" s="4" t="s">
        <v>216</v>
      </c>
      <c r="E78" s="7"/>
      <c r="F78" s="3"/>
      <c r="G78" s="142"/>
      <c r="I78" s="269">
        <f>-('6-Dedicated Donations Summary'!$J$29)</f>
        <v>0</v>
      </c>
      <c r="K78" s="282"/>
      <c r="L78" s="107"/>
    </row>
    <row r="79" spans="1:12" ht="13.5" customHeight="1">
      <c r="A79" s="100">
        <v>685</v>
      </c>
      <c r="D79" s="95" t="s">
        <v>109</v>
      </c>
      <c r="G79" s="102"/>
      <c r="I79" s="264"/>
      <c r="J79" s="106"/>
      <c r="K79" s="264"/>
      <c r="L79" s="107"/>
    </row>
    <row r="80" spans="1:12" ht="3" customHeight="1">
      <c r="A80" s="100"/>
      <c r="G80" s="102"/>
      <c r="I80" s="298"/>
      <c r="J80" s="116"/>
      <c r="K80" s="299"/>
      <c r="L80" s="107"/>
    </row>
    <row r="81" spans="1:12" ht="13.5" customHeight="1">
      <c r="A81" s="100"/>
      <c r="G81" s="102"/>
      <c r="I81" s="266">
        <f>SUM(I78:I79)</f>
        <v>0</v>
      </c>
      <c r="J81" s="116"/>
      <c r="K81" s="266">
        <f>SUM(K78:K79)</f>
        <v>0</v>
      </c>
      <c r="L81" s="107"/>
    </row>
    <row r="82" spans="1:12" ht="13.5" customHeight="1">
      <c r="A82" s="100"/>
      <c r="G82" s="102"/>
      <c r="I82" s="299"/>
      <c r="J82" s="116"/>
      <c r="K82" s="299"/>
      <c r="L82" s="107"/>
    </row>
    <row r="83" spans="1:12" ht="13.5" customHeight="1">
      <c r="A83" s="100"/>
      <c r="C83" s="125" t="s">
        <v>86</v>
      </c>
      <c r="G83" s="102"/>
      <c r="I83" s="276">
        <f>SUM(I17,I27,I34,I46,I55,I62,I67,I69,I76,I81)</f>
        <v>0</v>
      </c>
      <c r="K83" s="276">
        <f>SUM(K17,K27,K34,K46,K55,K62,K67,K69,K76,K81)</f>
        <v>0</v>
      </c>
      <c r="L83" s="126"/>
    </row>
    <row r="84" spans="1:12" ht="13.5" customHeight="1">
      <c r="A84" s="100"/>
      <c r="C84" s="125"/>
      <c r="G84" s="102"/>
      <c r="I84" s="301"/>
      <c r="J84" s="127"/>
      <c r="K84" s="301"/>
      <c r="L84" s="128"/>
    </row>
    <row r="85" spans="1:12" ht="13.5" customHeight="1">
      <c r="A85" s="100"/>
      <c r="C85" s="101" t="s">
        <v>88</v>
      </c>
      <c r="G85" s="102"/>
      <c r="I85" s="301"/>
      <c r="J85" s="127"/>
      <c r="K85" s="301"/>
      <c r="L85" s="128"/>
    </row>
    <row r="86" spans="1:12" ht="13.5" customHeight="1">
      <c r="A86" s="100">
        <v>106</v>
      </c>
      <c r="C86" s="129"/>
      <c r="D86" s="95" t="s">
        <v>89</v>
      </c>
      <c r="G86" s="102"/>
      <c r="I86" s="261"/>
      <c r="J86" s="130"/>
      <c r="K86" s="261"/>
      <c r="L86" s="131"/>
    </row>
    <row r="87" spans="1:12" ht="13.5" customHeight="1">
      <c r="A87" s="100">
        <v>107</v>
      </c>
      <c r="C87" s="129"/>
      <c r="D87" s="95" t="s">
        <v>90</v>
      </c>
      <c r="G87" s="102"/>
      <c r="I87" s="264"/>
      <c r="J87" s="132"/>
      <c r="K87" s="264"/>
      <c r="L87" s="133"/>
    </row>
    <row r="88" spans="1:12" ht="3" customHeight="1">
      <c r="A88" s="100"/>
      <c r="C88" s="129"/>
      <c r="G88" s="102"/>
      <c r="I88" s="301"/>
      <c r="J88" s="127"/>
      <c r="K88" s="301"/>
      <c r="L88" s="128"/>
    </row>
    <row r="89" spans="1:12" ht="13.5" customHeight="1">
      <c r="A89" s="100"/>
      <c r="C89" s="129"/>
      <c r="G89" s="102"/>
      <c r="I89" s="266">
        <f>SUM(I86:I87)</f>
        <v>0</v>
      </c>
      <c r="J89" s="127"/>
      <c r="K89" s="266">
        <f>SUM(K86:K87)</f>
        <v>0</v>
      </c>
      <c r="L89" s="128"/>
    </row>
    <row r="90" spans="1:12" ht="13.5" customHeight="1">
      <c r="A90" s="100"/>
      <c r="C90" s="129"/>
      <c r="G90" s="102"/>
      <c r="I90" s="301"/>
      <c r="J90" s="127"/>
      <c r="K90" s="301"/>
      <c r="L90" s="128"/>
    </row>
    <row r="91" spans="1:12" ht="16.5" customHeight="1">
      <c r="A91" s="100"/>
      <c r="C91" s="134" t="s">
        <v>10</v>
      </c>
      <c r="G91" s="102"/>
      <c r="I91" s="279">
        <f>I83+I89</f>
        <v>0</v>
      </c>
      <c r="K91" s="279">
        <f>K83+K89</f>
        <v>0</v>
      </c>
      <c r="L91" s="135"/>
    </row>
    <row r="92" spans="1:12" ht="13.5" customHeight="1" thickBot="1">
      <c r="A92" s="136"/>
      <c r="B92" s="137"/>
      <c r="C92" s="137"/>
      <c r="D92" s="137"/>
      <c r="E92" s="137"/>
      <c r="F92" s="137"/>
      <c r="G92" s="138"/>
      <c r="H92" s="137"/>
      <c r="I92" s="302"/>
      <c r="J92" s="139"/>
      <c r="K92" s="302"/>
      <c r="L92" s="140"/>
    </row>
  </sheetData>
  <sheetProtection algorithmName="SHA-512" hashValue="je+Zt9tGIHVo+l4NnrShsCEzDhIS0SzdSW+u4LAdeLQd2XvmxGpHvXc6vdztAefTs3AWFveFRCqJbyUE43yPfQ==" saltValue="xjxNuQYvCvUYHKNZtAaRPw==" spinCount="100000" sheet="1" objects="1" scenarios="1" selectLockedCells="1"/>
  <mergeCells count="4">
    <mergeCell ref="A2:L2"/>
    <mergeCell ref="A3:L3"/>
    <mergeCell ref="L5:L6"/>
    <mergeCell ref="A1:L1"/>
  </mergeCells>
  <phoneticPr fontId="2" type="noConversion"/>
  <dataValidations count="1">
    <dataValidation type="decimal" allowBlank="1" showInputMessage="1" showErrorMessage="1" errorTitle="ERREUR" error="Donnée chiffrée seulement" sqref="K51 I22 K22 I41 K41 I12:K12" xr:uid="{00000000-0002-0000-0400-000000000000}">
      <formula1>0</formula1>
      <formula2>5000000</formula2>
    </dataValidation>
  </dataValidations>
  <printOptions horizontalCentered="1"/>
  <pageMargins left="0.39370078740157483" right="0.39370078740157483" top="0.19685039370078741" bottom="0.19685039370078741" header="0.31496062992125984" footer="0.27559055118110237"/>
  <pageSetup paperSize="9" scale="70" orientation="portrait" r:id="rId1"/>
  <headerFooter alignWithMargins="0">
    <oddFooter>&amp;R4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37"/>
  <sheetViews>
    <sheetView zoomScaleNormal="100" workbookViewId="0">
      <selection activeCell="A24" sqref="A24:F24"/>
    </sheetView>
  </sheetViews>
  <sheetFormatPr baseColWidth="10" defaultColWidth="11.42578125" defaultRowHeight="21" customHeight="1"/>
  <cols>
    <col min="1" max="1" width="21.7109375" style="95" customWidth="1"/>
    <col min="2" max="2" width="35.7109375" style="95" customWidth="1"/>
    <col min="3" max="3" width="5.7109375" style="95" customWidth="1"/>
    <col min="4" max="4" width="11.7109375" style="95" customWidth="1"/>
    <col min="5" max="5" width="2.7109375" style="145" customWidth="1"/>
    <col min="6" max="6" width="27.42578125" style="134" customWidth="1"/>
    <col min="7" max="7" width="23.42578125" style="95" customWidth="1"/>
    <col min="8" max="16384" width="11.42578125" style="95"/>
  </cols>
  <sheetData>
    <row r="1" spans="1:6" ht="21" customHeight="1">
      <c r="A1" s="476" t="str">
        <f>'1-Front Page'!A1:L1</f>
        <v>THE FABRIQUE OF THE PARISH OF</v>
      </c>
      <c r="B1" s="477"/>
      <c r="C1" s="477"/>
      <c r="D1" s="477"/>
      <c r="E1" s="477"/>
      <c r="F1" s="478"/>
    </row>
    <row r="2" spans="1:6" ht="21" customHeight="1">
      <c r="A2" s="455">
        <f>'1-Front Page'!A2:L2</f>
        <v>0</v>
      </c>
      <c r="B2" s="456"/>
      <c r="C2" s="456"/>
      <c r="D2" s="456"/>
      <c r="E2" s="456"/>
      <c r="F2" s="457"/>
    </row>
    <row r="3" spans="1:6" ht="21" customHeight="1">
      <c r="A3" s="482" t="s">
        <v>103</v>
      </c>
      <c r="B3" s="483"/>
      <c r="C3" s="483"/>
      <c r="D3" s="483"/>
      <c r="E3" s="483"/>
      <c r="F3" s="484"/>
    </row>
    <row r="4" spans="1:6" ht="21" customHeight="1">
      <c r="A4" s="144"/>
      <c r="F4" s="146"/>
    </row>
    <row r="5" spans="1:6" ht="21" customHeight="1">
      <c r="A5" s="144"/>
      <c r="F5" s="146"/>
    </row>
    <row r="6" spans="1:6" ht="21" customHeight="1">
      <c r="A6" s="147" t="s">
        <v>91</v>
      </c>
      <c r="F6" s="135">
        <f>+'3-Budget - RECEIPTS'!G66</f>
        <v>0</v>
      </c>
    </row>
    <row r="7" spans="1:6" ht="21" customHeight="1">
      <c r="A7" s="144"/>
      <c r="F7" s="146"/>
    </row>
    <row r="8" spans="1:6" ht="21" customHeight="1">
      <c r="A8" s="147" t="s">
        <v>92</v>
      </c>
      <c r="F8" s="148">
        <f>+'4-Budget - DISBURSEMENTS'!I91</f>
        <v>0</v>
      </c>
    </row>
    <row r="9" spans="1:6" ht="21" customHeight="1">
      <c r="A9" s="144"/>
      <c r="F9" s="146"/>
    </row>
    <row r="10" spans="1:6" ht="21" customHeight="1" thickBot="1">
      <c r="A10" s="149" t="s">
        <v>127</v>
      </c>
      <c r="B10" s="150"/>
      <c r="C10" s="150"/>
      <c r="D10" s="150"/>
      <c r="E10" s="151"/>
      <c r="F10" s="152">
        <f>F6-F8</f>
        <v>0</v>
      </c>
    </row>
    <row r="11" spans="1:6" ht="21" customHeight="1">
      <c r="A11" s="144"/>
      <c r="F11" s="146"/>
    </row>
    <row r="12" spans="1:6" ht="21" customHeight="1">
      <c r="A12" s="147" t="s">
        <v>110</v>
      </c>
      <c r="E12" s="145" t="s">
        <v>12</v>
      </c>
      <c r="F12" s="159"/>
    </row>
    <row r="13" spans="1:6" ht="21" customHeight="1">
      <c r="A13" s="147" t="s">
        <v>93</v>
      </c>
      <c r="E13" s="145" t="s">
        <v>12</v>
      </c>
      <c r="F13" s="160"/>
    </row>
    <row r="14" spans="1:6" ht="21" customHeight="1">
      <c r="A14" s="147" t="s">
        <v>94</v>
      </c>
      <c r="E14" s="145" t="s">
        <v>13</v>
      </c>
      <c r="F14" s="160"/>
    </row>
    <row r="15" spans="1:6" ht="21" customHeight="1">
      <c r="A15" s="147" t="s">
        <v>95</v>
      </c>
      <c r="E15" s="145" t="s">
        <v>13</v>
      </c>
      <c r="F15" s="160"/>
    </row>
    <row r="16" spans="1:6" ht="21" customHeight="1">
      <c r="A16" s="147" t="s">
        <v>102</v>
      </c>
      <c r="E16" s="145" t="s">
        <v>13</v>
      </c>
      <c r="F16" s="161"/>
    </row>
    <row r="17" spans="1:6" ht="21" customHeight="1">
      <c r="A17" s="144"/>
      <c r="F17" s="146"/>
    </row>
    <row r="18" spans="1:6" ht="21" customHeight="1" thickBot="1">
      <c r="A18" s="149" t="s">
        <v>128</v>
      </c>
      <c r="B18" s="150"/>
      <c r="C18" s="150"/>
      <c r="D18" s="150"/>
      <c r="E18" s="151"/>
      <c r="F18" s="162">
        <f>F10+F12+F13-F14-F15-F16</f>
        <v>0</v>
      </c>
    </row>
    <row r="19" spans="1:6" ht="21" customHeight="1">
      <c r="A19" s="144"/>
      <c r="F19" s="146"/>
    </row>
    <row r="20" spans="1:6" ht="21" customHeight="1">
      <c r="A20" s="473" t="s">
        <v>191</v>
      </c>
      <c r="B20" s="474"/>
      <c r="C20" s="474"/>
      <c r="D20" s="474"/>
      <c r="E20" s="474"/>
      <c r="F20" s="475"/>
    </row>
    <row r="21" spans="1:6" ht="27.95" customHeight="1">
      <c r="A21" s="470"/>
      <c r="B21" s="471"/>
      <c r="C21" s="471"/>
      <c r="D21" s="471"/>
      <c r="E21" s="471"/>
      <c r="F21" s="472"/>
    </row>
    <row r="22" spans="1:6" ht="27.95" customHeight="1">
      <c r="A22" s="470"/>
      <c r="B22" s="471"/>
      <c r="C22" s="471"/>
      <c r="D22" s="471"/>
      <c r="E22" s="471"/>
      <c r="F22" s="472"/>
    </row>
    <row r="23" spans="1:6" ht="27.95" customHeight="1">
      <c r="A23" s="470"/>
      <c r="B23" s="471"/>
      <c r="C23" s="471"/>
      <c r="D23" s="471"/>
      <c r="E23" s="471"/>
      <c r="F23" s="472"/>
    </row>
    <row r="24" spans="1:6" ht="27.95" customHeight="1">
      <c r="A24" s="470"/>
      <c r="B24" s="471"/>
      <c r="C24" s="471"/>
      <c r="D24" s="471"/>
      <c r="E24" s="471"/>
      <c r="F24" s="472"/>
    </row>
    <row r="25" spans="1:6" ht="27.95" customHeight="1">
      <c r="A25" s="470"/>
      <c r="B25" s="471"/>
      <c r="C25" s="471"/>
      <c r="D25" s="471"/>
      <c r="E25" s="471"/>
      <c r="F25" s="472"/>
    </row>
    <row r="26" spans="1:6" ht="27.95" customHeight="1">
      <c r="A26" s="470"/>
      <c r="B26" s="471"/>
      <c r="C26" s="471"/>
      <c r="D26" s="471"/>
      <c r="E26" s="471"/>
      <c r="F26" s="472"/>
    </row>
    <row r="27" spans="1:6" ht="27.95" customHeight="1">
      <c r="A27" s="470"/>
      <c r="B27" s="471"/>
      <c r="C27" s="471"/>
      <c r="D27" s="471"/>
      <c r="E27" s="471"/>
      <c r="F27" s="472"/>
    </row>
    <row r="28" spans="1:6" ht="27.95" customHeight="1">
      <c r="A28" s="470"/>
      <c r="B28" s="471"/>
      <c r="C28" s="471"/>
      <c r="D28" s="471"/>
      <c r="E28" s="471"/>
      <c r="F28" s="472"/>
    </row>
    <row r="29" spans="1:6" ht="27.95" customHeight="1">
      <c r="A29" s="470"/>
      <c r="B29" s="471"/>
      <c r="C29" s="471"/>
      <c r="D29" s="471"/>
      <c r="E29" s="471"/>
      <c r="F29" s="472"/>
    </row>
    <row r="30" spans="1:6" ht="27.95" customHeight="1">
      <c r="A30" s="470"/>
      <c r="B30" s="471"/>
      <c r="C30" s="471"/>
      <c r="D30" s="471"/>
      <c r="E30" s="471"/>
      <c r="F30" s="472"/>
    </row>
    <row r="31" spans="1:6" ht="18" customHeight="1">
      <c r="A31" s="144"/>
      <c r="F31" s="146"/>
    </row>
    <row r="32" spans="1:6" ht="24" customHeight="1">
      <c r="A32" s="144"/>
      <c r="C32" s="479" t="s">
        <v>218</v>
      </c>
      <c r="D32" s="480"/>
      <c r="E32" s="480"/>
      <c r="F32" s="481"/>
    </row>
    <row r="33" spans="1:6" ht="24" customHeight="1">
      <c r="A33" s="144"/>
      <c r="C33" s="465" t="s">
        <v>96</v>
      </c>
      <c r="D33" s="466"/>
      <c r="E33" s="466"/>
      <c r="F33" s="467"/>
    </row>
    <row r="34" spans="1:6" ht="30" customHeight="1">
      <c r="A34" s="144"/>
      <c r="C34" s="153" t="s">
        <v>97</v>
      </c>
      <c r="D34" s="468"/>
      <c r="E34" s="468"/>
      <c r="F34" s="469"/>
    </row>
    <row r="35" spans="1:6" ht="30" customHeight="1">
      <c r="A35" s="144"/>
      <c r="C35" s="153" t="s">
        <v>98</v>
      </c>
      <c r="D35" s="468"/>
      <c r="E35" s="468"/>
      <c r="F35" s="469"/>
    </row>
    <row r="36" spans="1:6" ht="9" customHeight="1">
      <c r="A36" s="144"/>
      <c r="C36" s="154"/>
      <c r="D36" s="155"/>
      <c r="E36" s="156"/>
      <c r="F36" s="157"/>
    </row>
    <row r="37" spans="1:6" ht="24" customHeight="1" thickBot="1">
      <c r="A37" s="158"/>
      <c r="B37" s="137"/>
      <c r="C37" s="137"/>
      <c r="D37" s="463" t="s">
        <v>219</v>
      </c>
      <c r="E37" s="463"/>
      <c r="F37" s="464"/>
    </row>
  </sheetData>
  <sheetProtection algorithmName="SHA-512" hashValue="fGVs4NDe46msxk65vscYJh/ZlsVO7zr8pkPNG8CloB/OFVpfsPCB0jur7wvXUtaYY3ThJ2up32YXu2GorJ2WmA==" saltValue="ttqvfymA5ByRM5TvlvK0wA==" spinCount="100000" sheet="1" objects="1" scenarios="1" selectLockedCells="1"/>
  <mergeCells count="19">
    <mergeCell ref="A20:F20"/>
    <mergeCell ref="A1:F1"/>
    <mergeCell ref="A30:F30"/>
    <mergeCell ref="C32:F32"/>
    <mergeCell ref="A3:F3"/>
    <mergeCell ref="A2:F2"/>
    <mergeCell ref="A27:F27"/>
    <mergeCell ref="A28:F28"/>
    <mergeCell ref="A21:F21"/>
    <mergeCell ref="A24:F24"/>
    <mergeCell ref="A22:F22"/>
    <mergeCell ref="A23:F23"/>
    <mergeCell ref="D37:F37"/>
    <mergeCell ref="C33:F33"/>
    <mergeCell ref="D34:F34"/>
    <mergeCell ref="A25:F25"/>
    <mergeCell ref="A26:F26"/>
    <mergeCell ref="D35:F35"/>
    <mergeCell ref="A29:F29"/>
  </mergeCells>
  <phoneticPr fontId="2" type="noConversion"/>
  <printOptions horizontalCentered="1" verticalCentered="1"/>
  <pageMargins left="0.51181102362204722" right="0.51181102362204722" top="0.59055118110236227" bottom="0.39370078740157483" header="0.51181102362204722" footer="0.11811023622047245"/>
  <pageSetup scale="77" orientation="portrait" r:id="rId1"/>
  <headerFooter alignWithMargins="0">
    <oddFooter>&amp;R5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50021"/>
  </sheetPr>
  <dimension ref="A1:W60"/>
  <sheetViews>
    <sheetView workbookViewId="0">
      <selection activeCell="U57" sqref="U57"/>
    </sheetView>
  </sheetViews>
  <sheetFormatPr baseColWidth="10" defaultColWidth="9.140625" defaultRowHeight="12.75"/>
  <cols>
    <col min="1" max="1" width="0.7109375" style="9" customWidth="1"/>
    <col min="2" max="2" width="2.140625" style="9" customWidth="1"/>
    <col min="3" max="4" width="3.7109375" style="9" customWidth="1"/>
    <col min="5" max="5" width="1.7109375" style="9" customWidth="1"/>
    <col min="6" max="6" width="8.7109375" style="9" customWidth="1"/>
    <col min="7" max="7" width="3.7109375" style="9" customWidth="1"/>
    <col min="8" max="8" width="11" style="9" customWidth="1"/>
    <col min="9" max="9" width="5.85546875" style="9" customWidth="1"/>
    <col min="10" max="11" width="1.7109375" style="9" customWidth="1"/>
    <col min="12" max="12" width="8.7109375" style="9" customWidth="1"/>
    <col min="13" max="13" width="1.7109375" style="9" customWidth="1"/>
    <col min="14" max="14" width="5.7109375" style="9" customWidth="1"/>
    <col min="15" max="15" width="4.140625" style="9" customWidth="1"/>
    <col min="16" max="16" width="16.7109375" style="9" customWidth="1"/>
    <col min="17" max="17" width="2.7109375" style="9" customWidth="1"/>
    <col min="18" max="18" width="1.140625" style="9" customWidth="1"/>
    <col min="19" max="19" width="10.7109375" style="9" customWidth="1"/>
    <col min="20" max="20" width="1.7109375" style="9" customWidth="1"/>
    <col min="21" max="21" width="5.7109375" style="9" customWidth="1"/>
    <col min="22" max="22" width="0.85546875" style="9" customWidth="1"/>
    <col min="23" max="23" width="1.7109375" style="9" customWidth="1"/>
    <col min="24" max="16384" width="9.140625" style="9"/>
  </cols>
  <sheetData>
    <row r="1" spans="1:23" ht="16.5" customHeight="1" thickBot="1">
      <c r="A1" s="487" t="s">
        <v>228</v>
      </c>
      <c r="B1" s="487"/>
      <c r="C1" s="487"/>
      <c r="D1" s="487"/>
      <c r="E1" s="487"/>
      <c r="F1" s="487"/>
      <c r="G1" s="487"/>
      <c r="H1" s="487"/>
      <c r="I1" s="487"/>
      <c r="J1" s="487"/>
      <c r="K1" s="487"/>
      <c r="L1" s="487"/>
      <c r="M1" s="487"/>
      <c r="N1" s="487"/>
      <c r="O1" s="487"/>
      <c r="P1" s="487"/>
      <c r="Q1" s="487"/>
      <c r="R1" s="487"/>
      <c r="S1" s="487"/>
      <c r="T1" s="487"/>
      <c r="U1" s="487"/>
      <c r="V1" s="487"/>
      <c r="W1" s="487"/>
    </row>
    <row r="2" spans="1:23" ht="18" customHeight="1">
      <c r="A2" s="204"/>
      <c r="B2" s="488" t="s">
        <v>229</v>
      </c>
      <c r="C2" s="488"/>
      <c r="D2" s="488"/>
      <c r="E2" s="488"/>
      <c r="F2" s="488"/>
      <c r="G2" s="205"/>
      <c r="H2" s="205"/>
      <c r="I2" s="205"/>
      <c r="J2" s="205"/>
      <c r="K2" s="205"/>
      <c r="L2" s="205"/>
      <c r="M2" s="205"/>
      <c r="N2" s="205"/>
      <c r="O2" s="205"/>
      <c r="P2" s="205"/>
      <c r="Q2" s="205"/>
      <c r="R2" s="205"/>
      <c r="S2" s="206" t="s">
        <v>230</v>
      </c>
      <c r="T2" s="489">
        <f>+'1-Front Page'!G4</f>
        <v>2026</v>
      </c>
      <c r="U2" s="489"/>
      <c r="V2" s="489"/>
      <c r="W2" s="207"/>
    </row>
    <row r="3" spans="1:23" ht="21" customHeight="1">
      <c r="A3" s="517">
        <f>+'1-Front Page'!A2:L2</f>
        <v>0</v>
      </c>
      <c r="B3" s="518"/>
      <c r="C3" s="518"/>
      <c r="D3" s="518"/>
      <c r="E3" s="518"/>
      <c r="F3" s="518"/>
      <c r="G3" s="518"/>
      <c r="H3" s="518"/>
      <c r="I3" s="518"/>
      <c r="J3" s="518"/>
      <c r="K3" s="518"/>
      <c r="L3" s="518"/>
      <c r="M3" s="518"/>
      <c r="N3" s="518"/>
      <c r="O3" s="518"/>
      <c r="P3" s="518"/>
      <c r="Q3" s="518"/>
      <c r="R3" s="518"/>
      <c r="S3" s="518"/>
      <c r="T3" s="518"/>
      <c r="U3" s="518"/>
      <c r="V3" s="518"/>
      <c r="W3" s="519"/>
    </row>
    <row r="4" spans="1:23" ht="7.5" customHeight="1" thickBot="1">
      <c r="A4" s="208"/>
      <c r="B4" s="209"/>
      <c r="C4" s="210"/>
      <c r="D4" s="211"/>
      <c r="E4" s="211"/>
      <c r="F4" s="210"/>
      <c r="G4" s="210"/>
      <c r="H4" s="210"/>
      <c r="I4" s="210"/>
      <c r="J4" s="210"/>
      <c r="K4" s="210"/>
      <c r="L4" s="211"/>
      <c r="M4" s="211"/>
      <c r="N4" s="211"/>
      <c r="O4" s="211"/>
      <c r="P4" s="211"/>
      <c r="Q4" s="211"/>
      <c r="R4" s="211"/>
      <c r="S4" s="211"/>
      <c r="T4" s="211"/>
      <c r="U4" s="210"/>
      <c r="V4" s="210"/>
      <c r="W4" s="212"/>
    </row>
    <row r="5" spans="1:23" ht="9" customHeight="1" thickTop="1">
      <c r="A5" s="213"/>
      <c r="B5" s="214"/>
      <c r="D5" s="75"/>
      <c r="E5" s="75"/>
      <c r="L5" s="75"/>
      <c r="M5" s="75"/>
      <c r="N5" s="75"/>
      <c r="O5" s="75"/>
      <c r="P5" s="75"/>
      <c r="Q5" s="75"/>
      <c r="R5" s="75"/>
      <c r="S5" s="75"/>
      <c r="T5" s="75"/>
      <c r="W5" s="215"/>
    </row>
    <row r="6" spans="1:23" ht="16.5" customHeight="1">
      <c r="A6" s="213"/>
      <c r="B6" s="216" t="s">
        <v>231</v>
      </c>
      <c r="C6" s="217" t="s">
        <v>232</v>
      </c>
      <c r="D6" s="75"/>
      <c r="E6" s="75"/>
      <c r="S6" s="490">
        <f>+'3-Budget - RECEIPTS'!G66</f>
        <v>0</v>
      </c>
      <c r="T6" s="490"/>
      <c r="U6" s="490"/>
      <c r="V6" s="490"/>
      <c r="W6" s="215"/>
    </row>
    <row r="7" spans="1:23" ht="15" customHeight="1">
      <c r="A7" s="213"/>
      <c r="C7" s="216"/>
      <c r="D7" s="75"/>
      <c r="E7" s="75"/>
      <c r="S7" s="491"/>
      <c r="T7" s="491"/>
      <c r="U7" s="491"/>
      <c r="V7" s="491"/>
      <c r="W7" s="215"/>
    </row>
    <row r="8" spans="1:23" ht="6" customHeight="1">
      <c r="A8" s="213"/>
      <c r="D8" s="75"/>
      <c r="E8" s="75"/>
      <c r="P8" s="492" t="s">
        <v>233</v>
      </c>
      <c r="Q8" s="492"/>
      <c r="W8" s="215"/>
    </row>
    <row r="9" spans="1:23" ht="12.75" customHeight="1">
      <c r="A9" s="213"/>
      <c r="C9" s="218"/>
      <c r="D9" s="75"/>
      <c r="E9" s="75"/>
      <c r="P9" s="492"/>
      <c r="Q9" s="492"/>
      <c r="S9" s="493" t="s">
        <v>234</v>
      </c>
      <c r="T9" s="494"/>
      <c r="U9" s="494"/>
      <c r="V9" s="494"/>
      <c r="W9" s="215"/>
    </row>
    <row r="10" spans="1:23" ht="6" customHeight="1">
      <c r="A10" s="213"/>
      <c r="D10" s="75"/>
      <c r="E10" s="75"/>
      <c r="P10" s="219"/>
      <c r="Q10" s="219"/>
      <c r="W10" s="215"/>
    </row>
    <row r="11" spans="1:23" ht="12.75" customHeight="1">
      <c r="A11" s="213"/>
      <c r="C11" s="220" t="s">
        <v>235</v>
      </c>
      <c r="D11" s="75"/>
      <c r="E11" s="75"/>
      <c r="P11" s="219"/>
      <c r="Q11" s="219"/>
      <c r="S11" s="495"/>
      <c r="T11" s="496"/>
      <c r="U11" s="496"/>
      <c r="V11" s="496"/>
      <c r="W11" s="215"/>
    </row>
    <row r="12" spans="1:23" ht="6" customHeight="1">
      <c r="A12" s="213"/>
      <c r="C12" s="218"/>
      <c r="D12" s="75"/>
      <c r="E12" s="75"/>
      <c r="P12" s="219"/>
      <c r="Q12" s="219"/>
      <c r="S12" s="221"/>
      <c r="T12" s="222"/>
      <c r="U12" s="222"/>
      <c r="V12" s="222"/>
      <c r="W12" s="215"/>
    </row>
    <row r="13" spans="1:23" ht="14.25" customHeight="1">
      <c r="A13" s="213"/>
      <c r="C13" s="223" t="s">
        <v>14</v>
      </c>
      <c r="D13" s="12" t="s">
        <v>236</v>
      </c>
      <c r="N13" s="224"/>
      <c r="O13" s="224"/>
      <c r="P13" s="497">
        <f>+'4-Budget - DISBURSEMENTS'!I72</f>
        <v>0</v>
      </c>
      <c r="Q13" s="497"/>
      <c r="R13" s="225"/>
      <c r="S13" s="498">
        <f>P13</f>
        <v>0</v>
      </c>
      <c r="T13" s="498"/>
      <c r="U13" s="498"/>
      <c r="V13" s="498"/>
      <c r="W13" s="215"/>
    </row>
    <row r="14" spans="1:23" ht="14.25" customHeight="1">
      <c r="A14" s="213"/>
      <c r="C14" s="223" t="s">
        <v>15</v>
      </c>
      <c r="D14" s="9" t="s">
        <v>237</v>
      </c>
      <c r="N14" s="224"/>
      <c r="O14" s="224"/>
      <c r="P14" s="485">
        <f>+'3-Budget - RECEIPTS'!G44+'3-Budget - RECEIPTS'!G45+'3-Budget - RECEIPTS'!G47</f>
        <v>0</v>
      </c>
      <c r="Q14" s="485"/>
      <c r="R14" s="225"/>
      <c r="S14" s="486">
        <f>P14</f>
        <v>0</v>
      </c>
      <c r="T14" s="486"/>
      <c r="U14" s="486"/>
      <c r="V14" s="486"/>
      <c r="W14" s="215"/>
    </row>
    <row r="15" spans="1:23" ht="14.25" customHeight="1">
      <c r="A15" s="213"/>
      <c r="C15" s="223" t="s">
        <v>16</v>
      </c>
      <c r="D15" s="61" t="s">
        <v>224</v>
      </c>
      <c r="E15" s="61"/>
      <c r="N15" s="224"/>
      <c r="O15" s="224"/>
      <c r="P15" s="485">
        <f>+'3-Budget - RECEIPTS'!G49</f>
        <v>0</v>
      </c>
      <c r="Q15" s="485"/>
      <c r="R15" s="225"/>
      <c r="S15" s="486">
        <f>P15</f>
        <v>0</v>
      </c>
      <c r="T15" s="486"/>
      <c r="U15" s="486"/>
      <c r="V15" s="486"/>
      <c r="W15" s="215"/>
    </row>
    <row r="16" spans="1:23" ht="14.25" customHeight="1">
      <c r="A16" s="213"/>
      <c r="C16" s="223" t="s">
        <v>17</v>
      </c>
      <c r="D16" s="500" t="s">
        <v>238</v>
      </c>
      <c r="E16" s="500"/>
      <c r="F16" s="500"/>
      <c r="G16" s="500"/>
      <c r="H16" s="500"/>
      <c r="I16" s="500"/>
      <c r="J16" s="500"/>
      <c r="K16" s="500"/>
      <c r="L16" s="500"/>
      <c r="M16" s="500"/>
      <c r="N16" s="500"/>
      <c r="O16" s="224"/>
      <c r="P16" s="485">
        <f>+'3-Budget - RECEIPTS'!G42</f>
        <v>0</v>
      </c>
      <c r="Q16" s="485"/>
      <c r="R16" s="225"/>
      <c r="S16" s="486">
        <f>P16</f>
        <v>0</v>
      </c>
      <c r="T16" s="486"/>
      <c r="U16" s="486"/>
      <c r="V16" s="486"/>
      <c r="W16" s="215"/>
    </row>
    <row r="17" spans="1:23" ht="14.25" customHeight="1">
      <c r="A17" s="213"/>
      <c r="C17" s="223" t="s">
        <v>18</v>
      </c>
      <c r="D17" s="12" t="s">
        <v>239</v>
      </c>
      <c r="E17" s="226"/>
      <c r="F17" s="226"/>
      <c r="G17" s="501" t="s">
        <v>112</v>
      </c>
      <c r="H17" s="501"/>
      <c r="I17" s="501"/>
      <c r="J17" s="501"/>
      <c r="K17" s="501"/>
      <c r="L17" s="501"/>
      <c r="M17" s="501"/>
      <c r="N17" s="501"/>
      <c r="O17" s="227"/>
      <c r="P17" s="228"/>
      <c r="Q17" s="228"/>
      <c r="R17" s="225"/>
      <c r="S17" s="502"/>
      <c r="T17" s="502"/>
      <c r="U17" s="502"/>
      <c r="V17" s="502"/>
      <c r="W17" s="215"/>
    </row>
    <row r="18" spans="1:23" ht="14.25" customHeight="1">
      <c r="A18" s="213"/>
      <c r="C18" s="223"/>
      <c r="D18" s="12"/>
      <c r="E18" s="226"/>
      <c r="F18" s="226"/>
      <c r="G18" s="503"/>
      <c r="H18" s="503"/>
      <c r="I18" s="503"/>
      <c r="J18" s="503"/>
      <c r="K18" s="503"/>
      <c r="L18" s="503"/>
      <c r="M18" s="503"/>
      <c r="N18" s="503"/>
      <c r="O18" s="227"/>
      <c r="P18" s="219"/>
      <c r="Q18" s="219"/>
      <c r="R18" s="225"/>
      <c r="S18" s="502">
        <v>0</v>
      </c>
      <c r="T18" s="502"/>
      <c r="U18" s="502"/>
      <c r="V18" s="502"/>
      <c r="W18" s="215"/>
    </row>
    <row r="19" spans="1:23" ht="14.25" customHeight="1">
      <c r="A19" s="213"/>
      <c r="C19" s="223"/>
      <c r="D19" s="12"/>
      <c r="E19" s="226"/>
      <c r="F19" s="226"/>
      <c r="G19" s="503"/>
      <c r="H19" s="503"/>
      <c r="I19" s="503"/>
      <c r="J19" s="503"/>
      <c r="K19" s="503"/>
      <c r="L19" s="503"/>
      <c r="M19" s="503"/>
      <c r="N19" s="503"/>
      <c r="O19" s="227"/>
      <c r="P19" s="219"/>
      <c r="Q19" s="219"/>
      <c r="R19" s="225"/>
      <c r="S19" s="502"/>
      <c r="T19" s="502"/>
      <c r="U19" s="502"/>
      <c r="V19" s="502"/>
      <c r="W19" s="215"/>
    </row>
    <row r="20" spans="1:23" ht="6.75" customHeight="1">
      <c r="A20" s="213"/>
      <c r="C20" s="223"/>
      <c r="N20" s="224"/>
      <c r="O20" s="224"/>
      <c r="P20" s="229"/>
      <c r="Q20" s="229"/>
      <c r="R20" s="225"/>
      <c r="S20" s="230"/>
      <c r="T20" s="230"/>
      <c r="U20" s="230"/>
      <c r="V20" s="230"/>
      <c r="W20" s="215"/>
    </row>
    <row r="21" spans="1:23" ht="12.75" customHeight="1">
      <c r="A21" s="213"/>
      <c r="C21" s="220" t="s">
        <v>240</v>
      </c>
      <c r="D21" s="75"/>
      <c r="E21" s="75"/>
      <c r="P21" s="219"/>
      <c r="Q21" s="219"/>
      <c r="S21" s="495"/>
      <c r="T21" s="496"/>
      <c r="U21" s="496"/>
      <c r="V21" s="496"/>
      <c r="W21" s="215"/>
    </row>
    <row r="22" spans="1:23" ht="6" customHeight="1">
      <c r="A22" s="213"/>
      <c r="C22" s="218"/>
      <c r="D22" s="75"/>
      <c r="E22" s="75"/>
      <c r="P22" s="219"/>
      <c r="Q22" s="219"/>
      <c r="S22" s="221"/>
      <c r="T22" s="222"/>
      <c r="U22" s="222"/>
      <c r="V22" s="222"/>
      <c r="W22" s="215"/>
    </row>
    <row r="23" spans="1:23" ht="16.5" customHeight="1">
      <c r="A23" s="213"/>
      <c r="C23" s="223" t="s">
        <v>14</v>
      </c>
      <c r="D23" s="9" t="s">
        <v>241</v>
      </c>
      <c r="J23" s="231"/>
      <c r="K23" s="499"/>
      <c r="L23" s="499"/>
      <c r="M23" s="499"/>
      <c r="N23" s="499"/>
      <c r="O23" s="224"/>
      <c r="P23" s="497">
        <f>+'4-Budget - DISBURSEMENTS'!I62</f>
        <v>0</v>
      </c>
      <c r="Q23" s="497"/>
      <c r="R23" s="232"/>
      <c r="S23" s="498">
        <f>P23</f>
        <v>0</v>
      </c>
      <c r="T23" s="498"/>
      <c r="U23" s="498"/>
      <c r="V23" s="498"/>
      <c r="W23" s="215"/>
    </row>
    <row r="24" spans="1:23" ht="13.5" customHeight="1">
      <c r="A24" s="213"/>
      <c r="C24" s="233" t="s">
        <v>15</v>
      </c>
      <c r="D24" s="500" t="s">
        <v>242</v>
      </c>
      <c r="E24" s="500"/>
      <c r="F24" s="500"/>
      <c r="G24" s="500"/>
      <c r="H24" s="500"/>
      <c r="I24" s="500"/>
      <c r="J24" s="500"/>
      <c r="K24" s="500"/>
      <c r="L24" s="500"/>
      <c r="M24" s="500"/>
      <c r="N24" s="500"/>
      <c r="O24" s="224"/>
      <c r="P24" s="485">
        <f>+'4-Budget - DISBURSEMENTS'!I41+'4-Budget - DISBURSEMENTS'!I42+'4-Budget - DISBURSEMENTS'!I51</f>
        <v>0</v>
      </c>
      <c r="Q24" s="485"/>
      <c r="R24" s="232"/>
      <c r="S24" s="486">
        <f>P24</f>
        <v>0</v>
      </c>
      <c r="T24" s="486"/>
      <c r="U24" s="486"/>
      <c r="V24" s="486"/>
      <c r="W24" s="215"/>
    </row>
    <row r="25" spans="1:23" ht="12.75" customHeight="1">
      <c r="A25" s="213"/>
      <c r="C25" s="223" t="s">
        <v>16</v>
      </c>
      <c r="D25" s="500" t="s">
        <v>243</v>
      </c>
      <c r="E25" s="500"/>
      <c r="F25" s="500"/>
      <c r="G25" s="500"/>
      <c r="H25" s="500"/>
      <c r="I25" s="500"/>
      <c r="J25" s="500"/>
      <c r="K25" s="500"/>
      <c r="L25" s="500"/>
      <c r="M25" s="500"/>
      <c r="N25" s="500"/>
      <c r="O25" s="224"/>
      <c r="P25" s="504">
        <f>0.25*'3-Budget - RECEIPTS'!G28</f>
        <v>0</v>
      </c>
      <c r="Q25" s="504"/>
      <c r="R25" s="232"/>
      <c r="S25" s="486">
        <f>P25</f>
        <v>0</v>
      </c>
      <c r="T25" s="486"/>
      <c r="U25" s="486"/>
      <c r="V25" s="486"/>
      <c r="W25" s="215"/>
    </row>
    <row r="26" spans="1:23" ht="12.75" customHeight="1">
      <c r="A26" s="213"/>
      <c r="C26" s="223" t="s">
        <v>17</v>
      </c>
      <c r="D26" s="9" t="s">
        <v>244</v>
      </c>
      <c r="O26" s="224"/>
      <c r="P26" s="228"/>
      <c r="Q26" s="228"/>
      <c r="R26" s="232"/>
      <c r="S26" s="506"/>
      <c r="T26" s="506"/>
      <c r="U26" s="506"/>
      <c r="V26" s="506"/>
      <c r="W26" s="215"/>
    </row>
    <row r="27" spans="1:23" ht="15" customHeight="1">
      <c r="A27" s="213"/>
      <c r="C27" s="223"/>
      <c r="D27" s="226"/>
      <c r="E27" s="226"/>
      <c r="F27" s="226"/>
      <c r="G27" s="226"/>
      <c r="H27" s="226"/>
      <c r="I27" s="226"/>
      <c r="J27" s="226"/>
      <c r="K27" s="226"/>
      <c r="L27" s="226"/>
      <c r="M27" s="226"/>
      <c r="N27" s="226"/>
      <c r="O27" s="224"/>
      <c r="P27" s="229"/>
      <c r="Q27" s="229"/>
      <c r="R27" s="225"/>
      <c r="S27" s="260"/>
      <c r="T27" s="260"/>
      <c r="U27" s="260"/>
      <c r="V27" s="260"/>
      <c r="W27" s="215"/>
    </row>
    <row r="28" spans="1:23" ht="18" customHeight="1">
      <c r="A28" s="213"/>
      <c r="C28" s="75" t="s">
        <v>245</v>
      </c>
      <c r="D28" s="75"/>
      <c r="E28" s="75"/>
      <c r="S28" s="507">
        <f>SUM(S13:V26)</f>
        <v>0</v>
      </c>
      <c r="T28" s="507"/>
      <c r="U28" s="507"/>
      <c r="V28" s="507"/>
      <c r="W28" s="215"/>
    </row>
    <row r="29" spans="1:23" ht="10.5" customHeight="1">
      <c r="A29" s="213"/>
      <c r="C29" s="75"/>
      <c r="D29" s="75"/>
      <c r="E29" s="75"/>
      <c r="W29" s="215"/>
    </row>
    <row r="30" spans="1:23" ht="15">
      <c r="A30" s="213"/>
      <c r="C30" s="217" t="s">
        <v>246</v>
      </c>
      <c r="D30" s="75"/>
      <c r="E30" s="75"/>
      <c r="Q30" s="234" t="s">
        <v>247</v>
      </c>
      <c r="R30" s="234"/>
      <c r="S30" s="508">
        <f>S6-S28</f>
        <v>0</v>
      </c>
      <c r="T30" s="508"/>
      <c r="U30" s="508"/>
      <c r="V30" s="508"/>
      <c r="W30" s="509"/>
    </row>
    <row r="31" spans="1:23" ht="9" customHeight="1">
      <c r="A31" s="213"/>
      <c r="D31" s="75"/>
      <c r="E31" s="75"/>
      <c r="S31" s="235"/>
      <c r="T31" s="235"/>
      <c r="U31" s="235"/>
      <c r="V31" s="235"/>
      <c r="W31" s="215"/>
    </row>
    <row r="32" spans="1:23">
      <c r="A32" s="213"/>
      <c r="B32" s="216" t="s">
        <v>248</v>
      </c>
      <c r="C32" s="236" t="s">
        <v>249</v>
      </c>
      <c r="D32" s="75"/>
      <c r="E32" s="75"/>
      <c r="W32" s="215"/>
    </row>
    <row r="33" spans="1:23" ht="15" customHeight="1">
      <c r="A33" s="213"/>
      <c r="C33" s="217" t="s">
        <v>250</v>
      </c>
      <c r="D33" s="75"/>
      <c r="E33" s="75"/>
      <c r="S33" s="510"/>
      <c r="T33" s="510"/>
      <c r="U33" s="510"/>
      <c r="V33" s="237"/>
      <c r="W33" s="215"/>
    </row>
    <row r="34" spans="1:23" ht="9" customHeight="1">
      <c r="A34" s="213"/>
      <c r="D34" s="75"/>
      <c r="E34" s="75"/>
      <c r="W34" s="215"/>
    </row>
    <row r="35" spans="1:23" ht="15" customHeight="1">
      <c r="A35" s="213"/>
      <c r="C35" s="238" t="s">
        <v>251</v>
      </c>
      <c r="D35" s="75"/>
      <c r="E35" s="75"/>
      <c r="S35" s="511"/>
      <c r="T35" s="511"/>
      <c r="U35" s="511"/>
      <c r="V35" s="239"/>
      <c r="W35" s="215"/>
    </row>
    <row r="36" spans="1:23" ht="9" customHeight="1">
      <c r="A36" s="213"/>
      <c r="D36" s="75"/>
      <c r="E36" s="75"/>
      <c r="W36" s="215"/>
    </row>
    <row r="37" spans="1:23" ht="15">
      <c r="A37" s="213"/>
      <c r="C37" s="217" t="s">
        <v>252</v>
      </c>
      <c r="D37" s="75"/>
      <c r="E37" s="75"/>
      <c r="Q37" s="234" t="s">
        <v>253</v>
      </c>
      <c r="R37" s="234"/>
      <c r="S37" s="512">
        <f>S33-S35</f>
        <v>0</v>
      </c>
      <c r="T37" s="512"/>
      <c r="U37" s="512"/>
      <c r="V37" s="512"/>
      <c r="W37" s="513"/>
    </row>
    <row r="38" spans="1:23" ht="10.5" customHeight="1">
      <c r="A38" s="213"/>
      <c r="D38" s="75"/>
      <c r="E38" s="75"/>
      <c r="S38" s="235"/>
      <c r="T38" s="235"/>
      <c r="U38" s="235"/>
      <c r="V38" s="235"/>
      <c r="W38" s="215"/>
    </row>
    <row r="39" spans="1:23" ht="15.75">
      <c r="A39" s="213"/>
      <c r="C39" s="17" t="s">
        <v>254</v>
      </c>
      <c r="D39" s="75"/>
      <c r="E39" s="75"/>
      <c r="Q39" s="234" t="s">
        <v>255</v>
      </c>
      <c r="R39" s="240"/>
      <c r="S39" s="531">
        <f>S30+S37</f>
        <v>0</v>
      </c>
      <c r="T39" s="532"/>
      <c r="U39" s="532"/>
      <c r="V39" s="532"/>
      <c r="W39" s="533"/>
    </row>
    <row r="40" spans="1:23" ht="10.5" customHeight="1">
      <c r="A40" s="213"/>
      <c r="D40" s="75"/>
      <c r="E40" s="75"/>
      <c r="W40" s="215"/>
    </row>
    <row r="41" spans="1:23" ht="15.75">
      <c r="A41" s="213"/>
      <c r="B41" s="216" t="s">
        <v>256</v>
      </c>
      <c r="C41" s="241" t="s">
        <v>257</v>
      </c>
      <c r="D41" s="75"/>
      <c r="E41" s="75"/>
      <c r="Q41" s="240" t="s">
        <v>258</v>
      </c>
      <c r="R41" s="234"/>
      <c r="S41" s="534"/>
      <c r="T41" s="534"/>
      <c r="U41" s="534"/>
      <c r="V41" s="534"/>
      <c r="W41" s="535"/>
    </row>
    <row r="42" spans="1:23" ht="10.5" customHeight="1">
      <c r="A42" s="208"/>
      <c r="B42" s="242"/>
      <c r="C42" s="242"/>
      <c r="D42" s="243"/>
      <c r="E42" s="243"/>
      <c r="F42" s="242"/>
      <c r="G42" s="242"/>
      <c r="H42" s="242"/>
      <c r="I42" s="242"/>
      <c r="J42" s="242"/>
      <c r="K42" s="242"/>
      <c r="L42" s="242"/>
      <c r="M42" s="242"/>
      <c r="N42" s="242"/>
      <c r="O42" s="242"/>
      <c r="P42" s="242"/>
      <c r="Q42" s="242"/>
      <c r="R42" s="242"/>
      <c r="S42" s="242"/>
      <c r="T42" s="242"/>
      <c r="U42" s="242"/>
      <c r="V42" s="242"/>
      <c r="W42" s="244"/>
    </row>
    <row r="43" spans="1:23" ht="7.5" customHeight="1">
      <c r="A43" s="213"/>
      <c r="D43" s="75"/>
      <c r="E43" s="75"/>
      <c r="W43" s="215"/>
    </row>
    <row r="44" spans="1:23" ht="18" customHeight="1">
      <c r="A44" s="536" t="s">
        <v>273</v>
      </c>
      <c r="B44" s="537"/>
      <c r="C44" s="537"/>
      <c r="D44" s="537"/>
      <c r="E44" s="537"/>
      <c r="F44" s="537"/>
      <c r="G44" s="537"/>
      <c r="H44" s="537"/>
      <c r="I44" s="537"/>
      <c r="J44" s="537"/>
      <c r="K44" s="537"/>
      <c r="L44" s="537"/>
      <c r="M44" s="537"/>
      <c r="N44" s="537"/>
      <c r="O44" s="537"/>
      <c r="P44" s="537"/>
      <c r="Q44" s="537"/>
      <c r="R44" s="537"/>
      <c r="S44" s="537"/>
      <c r="T44" s="537"/>
      <c r="U44" s="537"/>
      <c r="V44" s="537"/>
      <c r="W44" s="538"/>
    </row>
    <row r="45" spans="1:23" ht="21" customHeight="1">
      <c r="A45" s="213"/>
      <c r="D45" s="75"/>
      <c r="E45" s="75"/>
      <c r="M45" s="333" t="s">
        <v>259</v>
      </c>
      <c r="N45" s="333"/>
      <c r="O45" s="245"/>
      <c r="P45" s="21" t="s">
        <v>260</v>
      </c>
      <c r="W45" s="215"/>
    </row>
    <row r="46" spans="1:23" ht="15" customHeight="1">
      <c r="A46" s="213"/>
      <c r="C46" s="12" t="s">
        <v>261</v>
      </c>
      <c r="D46" s="75"/>
      <c r="E46" s="75"/>
      <c r="M46" s="539">
        <v>0.09</v>
      </c>
      <c r="N46" s="539"/>
      <c r="O46" s="246" t="s">
        <v>262</v>
      </c>
      <c r="P46" s="247">
        <f>S39</f>
        <v>0</v>
      </c>
      <c r="Q46" s="223" t="s">
        <v>263</v>
      </c>
      <c r="R46" s="223"/>
      <c r="S46" s="505">
        <f>M46*P46</f>
        <v>0</v>
      </c>
      <c r="T46" s="505"/>
      <c r="U46" s="505"/>
      <c r="V46" s="505"/>
      <c r="W46" s="215"/>
    </row>
    <row r="47" spans="1:23" ht="16.5" customHeight="1">
      <c r="A47" s="213"/>
      <c r="C47" s="9" t="s">
        <v>264</v>
      </c>
      <c r="D47" s="75"/>
      <c r="E47" s="75"/>
      <c r="S47" s="235"/>
      <c r="T47" s="235"/>
      <c r="U47" s="235"/>
      <c r="V47" s="235"/>
      <c r="W47" s="215"/>
    </row>
    <row r="48" spans="1:23" ht="21" customHeight="1">
      <c r="A48" s="213"/>
      <c r="D48" s="75"/>
      <c r="E48" s="75"/>
      <c r="M48" s="333" t="s">
        <v>259</v>
      </c>
      <c r="N48" s="333"/>
      <c r="O48" s="245"/>
      <c r="P48" s="245" t="s">
        <v>265</v>
      </c>
      <c r="W48" s="215"/>
    </row>
    <row r="49" spans="1:23" ht="15" customHeight="1">
      <c r="A49" s="213"/>
      <c r="C49" s="9" t="s">
        <v>266</v>
      </c>
      <c r="D49" s="75"/>
      <c r="E49" s="75"/>
      <c r="M49" s="529">
        <v>0.09</v>
      </c>
      <c r="N49" s="529"/>
      <c r="O49" s="246" t="s">
        <v>262</v>
      </c>
      <c r="P49" s="247">
        <f>S41</f>
        <v>0</v>
      </c>
      <c r="Q49" s="223" t="s">
        <v>263</v>
      </c>
      <c r="R49" s="223"/>
      <c r="S49" s="505">
        <f>M49*P49</f>
        <v>0</v>
      </c>
      <c r="T49" s="505"/>
      <c r="U49" s="505"/>
      <c r="V49" s="505"/>
      <c r="W49" s="215"/>
    </row>
    <row r="50" spans="1:23" ht="11.25" customHeight="1">
      <c r="A50" s="213"/>
      <c r="D50" s="75"/>
      <c r="E50" s="75"/>
      <c r="M50" s="248"/>
      <c r="N50" s="248"/>
      <c r="O50" s="246"/>
      <c r="P50" s="249"/>
      <c r="Q50" s="223"/>
      <c r="R50" s="223"/>
      <c r="S50" s="232"/>
      <c r="T50" s="232"/>
      <c r="U50" s="232"/>
      <c r="V50" s="232"/>
      <c r="W50" s="215"/>
    </row>
    <row r="51" spans="1:23" ht="10.5" customHeight="1">
      <c r="A51" s="213"/>
      <c r="D51" s="75"/>
      <c r="E51" s="75"/>
      <c r="W51" s="215"/>
    </row>
    <row r="52" spans="1:23">
      <c r="A52" s="213"/>
      <c r="C52" s="236" t="s">
        <v>267</v>
      </c>
      <c r="D52" s="75"/>
      <c r="E52" s="75"/>
      <c r="S52" s="530">
        <v>0</v>
      </c>
      <c r="T52" s="530"/>
      <c r="U52" s="530"/>
      <c r="V52" s="239"/>
      <c r="W52" s="215"/>
    </row>
    <row r="53" spans="1:23" ht="10.5" customHeight="1">
      <c r="A53" s="213"/>
      <c r="D53" s="75"/>
      <c r="E53" s="75"/>
      <c r="W53" s="215"/>
    </row>
    <row r="54" spans="1:23" ht="15">
      <c r="A54" s="213"/>
      <c r="C54" s="250" t="s">
        <v>268</v>
      </c>
      <c r="D54" s="75"/>
      <c r="E54" s="75"/>
      <c r="I54" s="216">
        <f>+'1-Front Page'!G4</f>
        <v>2026</v>
      </c>
      <c r="J54" s="251" t="s">
        <v>269</v>
      </c>
      <c r="S54" s="523">
        <f>IF((S46+S49-S52)&gt;=0,(S46+S49-S52),0)</f>
        <v>0</v>
      </c>
      <c r="T54" s="524"/>
      <c r="U54" s="524"/>
      <c r="V54" s="525"/>
      <c r="W54" s="215"/>
    </row>
    <row r="55" spans="1:23" ht="10.5" customHeight="1">
      <c r="A55" s="213"/>
      <c r="C55" s="250"/>
      <c r="D55" s="75"/>
      <c r="E55" s="75"/>
      <c r="S55" s="252"/>
      <c r="T55" s="249"/>
      <c r="U55" s="249"/>
      <c r="V55" s="249"/>
      <c r="W55" s="215"/>
    </row>
    <row r="56" spans="1:23" ht="15">
      <c r="A56" s="213"/>
      <c r="C56" s="250" t="s">
        <v>270</v>
      </c>
      <c r="D56" s="75"/>
      <c r="E56" s="75"/>
      <c r="I56" s="216">
        <f>+'1-Front Page'!G4</f>
        <v>2026</v>
      </c>
      <c r="J56" s="251" t="s">
        <v>269</v>
      </c>
      <c r="S56" s="526">
        <f>IF((S46+S49-S52)&lt;0,-(S46+S49-S52),0)</f>
        <v>0</v>
      </c>
      <c r="T56" s="527"/>
      <c r="U56" s="527"/>
      <c r="V56" s="528"/>
      <c r="W56" s="215"/>
    </row>
    <row r="57" spans="1:23" ht="15" customHeight="1">
      <c r="A57" s="213"/>
      <c r="C57" s="250"/>
      <c r="D57" s="75"/>
      <c r="E57" s="75"/>
      <c r="S57" s="252"/>
      <c r="T57" s="249"/>
      <c r="U57" s="249"/>
      <c r="V57" s="249"/>
      <c r="W57" s="215"/>
    </row>
    <row r="58" spans="1:23" ht="16.149999999999999" customHeight="1" thickBot="1">
      <c r="A58" s="253"/>
      <c r="B58" s="254"/>
      <c r="C58" s="255" t="s">
        <v>275</v>
      </c>
      <c r="D58" s="256"/>
      <c r="E58" s="256"/>
      <c r="F58" s="255"/>
      <c r="G58" s="255"/>
      <c r="H58" s="255"/>
      <c r="I58" s="255"/>
      <c r="J58" s="255"/>
      <c r="K58" s="255"/>
      <c r="L58" s="255"/>
      <c r="M58" s="255"/>
      <c r="N58" s="255"/>
      <c r="O58" s="255"/>
      <c r="P58" s="255"/>
      <c r="Q58" s="255"/>
      <c r="R58" s="255"/>
      <c r="S58" s="520">
        <f>+S54/12</f>
        <v>0</v>
      </c>
      <c r="T58" s="521"/>
      <c r="U58" s="522"/>
      <c r="V58" s="255"/>
      <c r="W58" s="257"/>
    </row>
    <row r="59" spans="1:23" ht="9" customHeight="1">
      <c r="A59" s="205"/>
      <c r="B59" s="205"/>
      <c r="C59" s="205"/>
      <c r="D59" s="258"/>
      <c r="E59" s="258"/>
      <c r="F59" s="205"/>
      <c r="G59" s="205"/>
      <c r="H59" s="205"/>
      <c r="I59" s="205"/>
      <c r="J59" s="205"/>
      <c r="K59" s="205"/>
      <c r="L59" s="205"/>
      <c r="M59" s="205"/>
      <c r="N59" s="205"/>
      <c r="O59" s="205"/>
      <c r="P59" s="205"/>
      <c r="Q59" s="205"/>
      <c r="R59" s="205"/>
      <c r="S59" s="205"/>
      <c r="T59" s="205"/>
      <c r="U59" s="205"/>
      <c r="V59" s="205"/>
      <c r="W59" s="205"/>
    </row>
    <row r="60" spans="1:23" ht="25.5" customHeight="1">
      <c r="A60" s="514" t="s">
        <v>271</v>
      </c>
      <c r="B60" s="514"/>
      <c r="C60" s="514"/>
      <c r="D60" s="514"/>
      <c r="E60" s="515"/>
      <c r="F60" s="515"/>
      <c r="G60" s="515"/>
      <c r="H60" s="515"/>
      <c r="I60" s="515"/>
      <c r="J60" s="515"/>
      <c r="K60" s="515"/>
      <c r="L60" s="515"/>
      <c r="M60" s="515"/>
      <c r="N60" s="515"/>
      <c r="O60" s="515"/>
      <c r="P60" s="259" t="s">
        <v>272</v>
      </c>
      <c r="Q60" s="516"/>
      <c r="R60" s="516"/>
      <c r="S60" s="516"/>
      <c r="T60" s="516"/>
      <c r="U60" s="516"/>
      <c r="V60" s="516"/>
    </row>
  </sheetData>
  <sheetProtection algorithmName="SHA-512" hashValue="1SVSmurzDo/FuF4Y3ZlL+8ti9um44zqKdo+i22IpXe7N9v7uQ64ZSB11hFkGDsIkrJO/AYxw4n1kDckIsmD9rQ==" saltValue="Crbx6fLdLg87j32hZ3NloQ==" spinCount="100000" sheet="1" objects="1" scenarios="1" formatCells="0"/>
  <mergeCells count="56">
    <mergeCell ref="A60:D60"/>
    <mergeCell ref="E60:O60"/>
    <mergeCell ref="Q60:V60"/>
    <mergeCell ref="A3:W3"/>
    <mergeCell ref="S58:U58"/>
    <mergeCell ref="S54:V54"/>
    <mergeCell ref="S56:V56"/>
    <mergeCell ref="M48:N48"/>
    <mergeCell ref="M49:N49"/>
    <mergeCell ref="S49:V49"/>
    <mergeCell ref="S52:U52"/>
    <mergeCell ref="S39:W39"/>
    <mergeCell ref="S41:W41"/>
    <mergeCell ref="A44:W44"/>
    <mergeCell ref="M45:N45"/>
    <mergeCell ref="M46:N46"/>
    <mergeCell ref="S46:V46"/>
    <mergeCell ref="S26:V26"/>
    <mergeCell ref="S28:V28"/>
    <mergeCell ref="S30:W30"/>
    <mergeCell ref="S33:U33"/>
    <mergeCell ref="S35:U35"/>
    <mergeCell ref="S37:W37"/>
    <mergeCell ref="D24:N24"/>
    <mergeCell ref="P24:Q24"/>
    <mergeCell ref="S24:V24"/>
    <mergeCell ref="D25:N25"/>
    <mergeCell ref="P25:Q25"/>
    <mergeCell ref="S25:V25"/>
    <mergeCell ref="K23:N23"/>
    <mergeCell ref="P23:Q23"/>
    <mergeCell ref="S23:V23"/>
    <mergeCell ref="P15:Q15"/>
    <mergeCell ref="S15:V15"/>
    <mergeCell ref="D16:N16"/>
    <mergeCell ref="P16:Q16"/>
    <mergeCell ref="S16:V16"/>
    <mergeCell ref="G17:N17"/>
    <mergeCell ref="S17:V17"/>
    <mergeCell ref="G18:N18"/>
    <mergeCell ref="S18:V18"/>
    <mergeCell ref="G19:N19"/>
    <mergeCell ref="S19:V19"/>
    <mergeCell ref="S21:V21"/>
    <mergeCell ref="P14:Q14"/>
    <mergeCell ref="S14:V14"/>
    <mergeCell ref="A1:W1"/>
    <mergeCell ref="B2:F2"/>
    <mergeCell ref="T2:V2"/>
    <mergeCell ref="S6:V6"/>
    <mergeCell ref="S7:V7"/>
    <mergeCell ref="P8:Q9"/>
    <mergeCell ref="S9:V9"/>
    <mergeCell ref="S11:V11"/>
    <mergeCell ref="P13:Q13"/>
    <mergeCell ref="S13:V13"/>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K59"/>
  <sheetViews>
    <sheetView tabSelected="1" topLeftCell="A31" zoomScaleNormal="100" zoomScaleSheetLayoutView="100" workbookViewId="0">
      <selection activeCell="F21" sqref="F21"/>
    </sheetView>
  </sheetViews>
  <sheetFormatPr baseColWidth="10" defaultColWidth="9.140625" defaultRowHeight="15"/>
  <cols>
    <col min="1" max="1" width="1.28515625" style="169" customWidth="1"/>
    <col min="2" max="2" width="3.28515625" style="169" customWidth="1"/>
    <col min="3" max="3" width="4.7109375" style="169" customWidth="1"/>
    <col min="4" max="4" width="52.140625" style="169" customWidth="1"/>
    <col min="5" max="5" width="1.42578125" style="169" customWidth="1"/>
    <col min="6" max="6" width="18.85546875" style="169" customWidth="1"/>
    <col min="7" max="7" width="1.140625" style="169" customWidth="1"/>
    <col min="8" max="8" width="4.140625" style="194" customWidth="1"/>
    <col min="9" max="9" width="1.140625" style="169" customWidth="1"/>
    <col min="10" max="10" width="18.5703125" style="169" customWidth="1"/>
    <col min="11" max="11" width="1" style="169" customWidth="1"/>
    <col min="12" max="16384" width="9.140625" style="169"/>
  </cols>
  <sheetData>
    <row r="1" spans="1:11" s="164" customFormat="1" ht="20.25" customHeight="1" thickBot="1">
      <c r="A1" s="163"/>
      <c r="B1" s="540" t="s">
        <v>205</v>
      </c>
      <c r="C1" s="540"/>
      <c r="D1" s="540"/>
      <c r="E1" s="540"/>
      <c r="F1" s="540"/>
      <c r="G1" s="540"/>
      <c r="H1" s="540"/>
      <c r="I1" s="540"/>
      <c r="J1" s="540"/>
      <c r="K1" s="540"/>
    </row>
    <row r="2" spans="1:11" ht="8.25" customHeight="1">
      <c r="A2" s="165"/>
      <c r="B2" s="166"/>
      <c r="C2" s="166"/>
      <c r="D2" s="166"/>
      <c r="E2" s="166"/>
      <c r="F2" s="166"/>
      <c r="G2" s="166"/>
      <c r="H2" s="167"/>
      <c r="I2" s="166"/>
      <c r="J2" s="166"/>
      <c r="K2" s="168"/>
    </row>
    <row r="3" spans="1:11" s="164" customFormat="1" ht="20.25" customHeight="1">
      <c r="A3" s="170"/>
      <c r="B3" s="171" t="s">
        <v>206</v>
      </c>
      <c r="C3" s="163"/>
      <c r="D3" s="163"/>
      <c r="E3" s="163"/>
      <c r="F3" s="163"/>
      <c r="G3" s="163"/>
      <c r="H3" s="172" t="s">
        <v>158</v>
      </c>
      <c r="I3" s="163"/>
      <c r="J3" s="195">
        <v>0</v>
      </c>
      <c r="K3" s="173"/>
    </row>
    <row r="4" spans="1:11" ht="6.75" customHeight="1">
      <c r="A4" s="174"/>
      <c r="B4" s="175"/>
      <c r="C4" s="175"/>
      <c r="D4" s="175"/>
      <c r="E4" s="175"/>
      <c r="F4" s="175"/>
      <c r="G4" s="175"/>
      <c r="H4" s="176"/>
      <c r="I4" s="175"/>
      <c r="J4" s="175"/>
      <c r="K4" s="177"/>
    </row>
    <row r="5" spans="1:11" s="164" customFormat="1" ht="20.25" customHeight="1">
      <c r="A5" s="170"/>
      <c r="B5" s="171" t="s">
        <v>159</v>
      </c>
      <c r="C5" s="163"/>
      <c r="D5" s="163"/>
      <c r="E5" s="163"/>
      <c r="F5" s="163"/>
      <c r="G5" s="163"/>
      <c r="H5" s="172"/>
      <c r="I5" s="163"/>
      <c r="J5" s="163"/>
      <c r="K5" s="173"/>
    </row>
    <row r="6" spans="1:11" ht="3.75" customHeight="1">
      <c r="A6" s="174"/>
      <c r="B6" s="178"/>
      <c r="C6" s="175"/>
      <c r="D6" s="175"/>
      <c r="E6" s="175"/>
      <c r="F6" s="175"/>
      <c r="G6" s="175"/>
      <c r="H6" s="176"/>
      <c r="I6" s="175"/>
      <c r="J6" s="175"/>
      <c r="K6" s="177"/>
    </row>
    <row r="7" spans="1:11" s="164" customFormat="1" ht="20.25" customHeight="1">
      <c r="A7" s="170"/>
      <c r="B7" s="163"/>
      <c r="C7" s="163" t="s">
        <v>160</v>
      </c>
      <c r="D7" s="163"/>
      <c r="E7" s="163"/>
      <c r="F7" s="196"/>
      <c r="G7" s="163"/>
      <c r="H7" s="172"/>
      <c r="I7" s="163"/>
      <c r="J7" s="163"/>
      <c r="K7" s="173"/>
    </row>
    <row r="8" spans="1:11" ht="4.5" customHeight="1">
      <c r="A8" s="174"/>
      <c r="B8" s="175"/>
      <c r="C8" s="175"/>
      <c r="D8" s="175"/>
      <c r="E8" s="175"/>
      <c r="F8" s="179"/>
      <c r="G8" s="175"/>
      <c r="H8" s="176"/>
      <c r="I8" s="175"/>
      <c r="J8" s="175"/>
      <c r="K8" s="177"/>
    </row>
    <row r="9" spans="1:11" s="164" customFormat="1" ht="20.25" customHeight="1">
      <c r="A9" s="170"/>
      <c r="B9" s="163"/>
      <c r="C9" s="163" t="s">
        <v>161</v>
      </c>
      <c r="D9" s="163"/>
      <c r="E9" s="163"/>
      <c r="F9" s="196"/>
      <c r="G9" s="163"/>
      <c r="H9" s="172"/>
      <c r="I9" s="163"/>
      <c r="J9" s="163"/>
      <c r="K9" s="173"/>
    </row>
    <row r="10" spans="1:11" ht="5.25" customHeight="1">
      <c r="A10" s="174"/>
      <c r="B10" s="175"/>
      <c r="C10" s="175"/>
      <c r="D10" s="175"/>
      <c r="E10" s="175"/>
      <c r="F10" s="179"/>
      <c r="G10" s="175"/>
      <c r="H10" s="176"/>
      <c r="I10" s="175"/>
      <c r="J10" s="175"/>
      <c r="K10" s="177"/>
    </row>
    <row r="11" spans="1:11" s="164" customFormat="1" ht="20.25" customHeight="1">
      <c r="A11" s="170"/>
      <c r="B11" s="163"/>
      <c r="C11" s="163" t="s">
        <v>162</v>
      </c>
      <c r="D11" s="163"/>
      <c r="E11" s="163"/>
      <c r="F11" s="196"/>
      <c r="G11" s="163"/>
      <c r="H11" s="172"/>
      <c r="I11" s="163"/>
      <c r="J11" s="163"/>
      <c r="K11" s="173"/>
    </row>
    <row r="12" spans="1:11" ht="3.75" customHeight="1">
      <c r="A12" s="174"/>
      <c r="B12" s="175"/>
      <c r="C12" s="175"/>
      <c r="D12" s="175"/>
      <c r="E12" s="175"/>
      <c r="F12" s="179"/>
      <c r="G12" s="175"/>
      <c r="H12" s="176"/>
      <c r="I12" s="175"/>
      <c r="J12" s="175"/>
      <c r="K12" s="177"/>
    </row>
    <row r="13" spans="1:11" s="164" customFormat="1" ht="20.25" customHeight="1">
      <c r="A13" s="170"/>
      <c r="B13" s="163"/>
      <c r="C13" s="163" t="s">
        <v>163</v>
      </c>
      <c r="D13" s="163"/>
      <c r="E13" s="163"/>
      <c r="F13" s="196"/>
      <c r="G13" s="163"/>
      <c r="H13" s="172"/>
      <c r="I13" s="163"/>
      <c r="J13" s="163"/>
      <c r="K13" s="173"/>
    </row>
    <row r="14" spans="1:11" ht="3.75" customHeight="1">
      <c r="A14" s="174"/>
      <c r="B14" s="175"/>
      <c r="C14" s="175"/>
      <c r="D14" s="175"/>
      <c r="E14" s="175"/>
      <c r="F14" s="179"/>
      <c r="G14" s="175"/>
      <c r="H14" s="176"/>
      <c r="I14" s="175"/>
      <c r="J14" s="175"/>
      <c r="K14" s="177"/>
    </row>
    <row r="15" spans="1:11" s="164" customFormat="1" ht="20.25" customHeight="1">
      <c r="A15" s="170"/>
      <c r="B15" s="163"/>
      <c r="C15" s="163" t="s">
        <v>164</v>
      </c>
      <c r="D15" s="163"/>
      <c r="E15" s="163"/>
      <c r="F15" s="196"/>
      <c r="G15" s="163"/>
      <c r="H15" s="172" t="s">
        <v>165</v>
      </c>
      <c r="I15" s="163"/>
      <c r="J15" s="180">
        <f>F7+F9+F11+F13+F15</f>
        <v>0</v>
      </c>
      <c r="K15" s="173"/>
    </row>
    <row r="16" spans="1:11" s="164" customFormat="1" ht="20.25" customHeight="1">
      <c r="A16" s="170"/>
      <c r="B16" s="163"/>
      <c r="C16" s="163"/>
      <c r="D16" s="163"/>
      <c r="E16" s="163"/>
      <c r="F16" s="163"/>
      <c r="G16" s="163"/>
      <c r="H16" s="172"/>
      <c r="I16" s="163"/>
      <c r="J16" s="163"/>
      <c r="K16" s="173"/>
    </row>
    <row r="17" spans="1:11" s="164" customFormat="1" ht="20.25" customHeight="1">
      <c r="A17" s="170"/>
      <c r="B17" s="171" t="s">
        <v>166</v>
      </c>
      <c r="C17" s="163"/>
      <c r="D17" s="163"/>
      <c r="E17" s="163"/>
      <c r="F17" s="163"/>
      <c r="G17" s="163"/>
      <c r="H17" s="172" t="s">
        <v>167</v>
      </c>
      <c r="I17" s="163"/>
      <c r="J17" s="180">
        <f>'3-Budget - RECEIPTS'!$I$42</f>
        <v>0</v>
      </c>
      <c r="K17" s="173"/>
    </row>
    <row r="18" spans="1:11" ht="54" customHeight="1">
      <c r="A18" s="174"/>
      <c r="B18" s="175"/>
      <c r="C18" s="175"/>
      <c r="D18" s="181" t="s">
        <v>168</v>
      </c>
      <c r="E18" s="175"/>
      <c r="F18" s="175"/>
      <c r="G18" s="175"/>
      <c r="H18" s="176"/>
      <c r="I18" s="175"/>
      <c r="J18" s="182" t="s">
        <v>169</v>
      </c>
      <c r="K18" s="177"/>
    </row>
    <row r="19" spans="1:11" s="164" customFormat="1" ht="20.25" customHeight="1">
      <c r="A19" s="170"/>
      <c r="B19" s="171" t="s">
        <v>170</v>
      </c>
      <c r="C19" s="163"/>
      <c r="D19" s="163"/>
      <c r="E19" s="163"/>
      <c r="F19" s="163"/>
      <c r="G19" s="163"/>
      <c r="H19" s="172"/>
      <c r="I19" s="163"/>
      <c r="J19" s="163"/>
      <c r="K19" s="173"/>
    </row>
    <row r="20" spans="1:11" ht="3.75" customHeight="1">
      <c r="A20" s="174"/>
      <c r="B20" s="175"/>
      <c r="C20" s="175"/>
      <c r="D20" s="175"/>
      <c r="E20" s="175"/>
      <c r="F20" s="175"/>
      <c r="G20" s="175"/>
      <c r="H20" s="176"/>
      <c r="I20" s="175"/>
      <c r="J20" s="175"/>
      <c r="K20" s="177"/>
    </row>
    <row r="21" spans="1:11" s="164" customFormat="1" ht="20.25" customHeight="1">
      <c r="A21" s="170"/>
      <c r="B21" s="163"/>
      <c r="C21" s="163" t="s">
        <v>171</v>
      </c>
      <c r="D21" s="163"/>
      <c r="E21" s="163"/>
      <c r="F21" s="197"/>
      <c r="G21" s="163"/>
      <c r="H21" s="172"/>
      <c r="I21" s="163"/>
      <c r="J21" s="163"/>
      <c r="K21" s="173"/>
    </row>
    <row r="22" spans="1:11" ht="3.75" customHeight="1">
      <c r="A22" s="174"/>
      <c r="B22" s="175"/>
      <c r="C22" s="175"/>
      <c r="D22" s="175"/>
      <c r="E22" s="175"/>
      <c r="F22" s="175"/>
      <c r="G22" s="175"/>
      <c r="H22" s="176"/>
      <c r="I22" s="175"/>
      <c r="J22" s="175"/>
      <c r="K22" s="177"/>
    </row>
    <row r="23" spans="1:11" s="164" customFormat="1" ht="20.25" customHeight="1">
      <c r="A23" s="170"/>
      <c r="B23" s="163"/>
      <c r="C23" s="163" t="s">
        <v>172</v>
      </c>
      <c r="D23" s="163"/>
      <c r="E23" s="163"/>
      <c r="F23" s="163"/>
      <c r="G23" s="163"/>
      <c r="H23" s="172"/>
      <c r="I23" s="163"/>
      <c r="J23" s="163"/>
      <c r="K23" s="173"/>
    </row>
    <row r="24" spans="1:11" ht="5.25" customHeight="1">
      <c r="A24" s="174"/>
      <c r="B24" s="175"/>
      <c r="C24" s="175"/>
      <c r="D24" s="175"/>
      <c r="E24" s="175"/>
      <c r="F24" s="175"/>
      <c r="G24" s="175"/>
      <c r="H24" s="176"/>
      <c r="I24" s="175"/>
      <c r="J24" s="175"/>
      <c r="K24" s="177"/>
    </row>
    <row r="25" spans="1:11" s="164" customFormat="1" ht="20.25" customHeight="1">
      <c r="A25" s="170"/>
      <c r="B25" s="163"/>
      <c r="C25" s="163"/>
      <c r="D25" s="198"/>
      <c r="E25" s="163"/>
      <c r="F25" s="197"/>
      <c r="G25" s="163"/>
      <c r="H25" s="172"/>
      <c r="I25" s="163"/>
      <c r="J25" s="163"/>
      <c r="K25" s="173"/>
    </row>
    <row r="26" spans="1:11" ht="5.25" customHeight="1">
      <c r="A26" s="174"/>
      <c r="B26" s="175"/>
      <c r="C26" s="175"/>
      <c r="D26" s="175"/>
      <c r="E26" s="175"/>
      <c r="F26" s="175"/>
      <c r="G26" s="175"/>
      <c r="H26" s="176"/>
      <c r="I26" s="175"/>
      <c r="J26" s="175"/>
      <c r="K26" s="177"/>
    </row>
    <row r="27" spans="1:11" s="164" customFormat="1" ht="20.25" customHeight="1">
      <c r="A27" s="170"/>
      <c r="B27" s="163"/>
      <c r="C27" s="163"/>
      <c r="D27" s="198"/>
      <c r="E27" s="163"/>
      <c r="F27" s="197"/>
      <c r="G27" s="163"/>
      <c r="H27" s="172"/>
      <c r="I27" s="163"/>
      <c r="J27" s="163"/>
      <c r="K27" s="173"/>
    </row>
    <row r="28" spans="1:11" ht="4.5" customHeight="1">
      <c r="A28" s="174"/>
      <c r="B28" s="175"/>
      <c r="C28" s="175"/>
      <c r="D28" s="175"/>
      <c r="E28" s="175"/>
      <c r="F28" s="175"/>
      <c r="G28" s="175"/>
      <c r="H28" s="176"/>
      <c r="I28" s="175"/>
      <c r="J28" s="175"/>
      <c r="K28" s="177"/>
    </row>
    <row r="29" spans="1:11" s="164" customFormat="1" ht="20.25" customHeight="1">
      <c r="A29" s="170"/>
      <c r="B29" s="163"/>
      <c r="C29" s="163"/>
      <c r="D29" s="198"/>
      <c r="E29" s="163"/>
      <c r="F29" s="197"/>
      <c r="G29" s="163"/>
      <c r="H29" s="172" t="s">
        <v>173</v>
      </c>
      <c r="I29" s="163"/>
      <c r="J29" s="183">
        <f>-(F21+F25+F27+F29)</f>
        <v>0</v>
      </c>
      <c r="K29" s="173"/>
    </row>
    <row r="30" spans="1:11" s="164" customFormat="1" ht="12" customHeight="1">
      <c r="A30" s="170"/>
      <c r="B30" s="163"/>
      <c r="C30" s="163"/>
      <c r="D30" s="163"/>
      <c r="E30" s="163"/>
      <c r="F30" s="163"/>
      <c r="G30" s="163"/>
      <c r="H30" s="172"/>
      <c r="I30" s="163"/>
      <c r="J30" s="163"/>
      <c r="K30" s="173"/>
    </row>
    <row r="31" spans="1:11" s="164" customFormat="1" ht="20.25" customHeight="1">
      <c r="A31" s="170"/>
      <c r="B31" s="184" t="s">
        <v>174</v>
      </c>
      <c r="C31" s="163"/>
      <c r="D31" s="163"/>
      <c r="E31" s="163"/>
      <c r="F31" s="185">
        <f>+J17+J29</f>
        <v>0</v>
      </c>
      <c r="G31" s="163"/>
      <c r="H31" s="172"/>
      <c r="I31" s="163"/>
      <c r="J31" s="163"/>
      <c r="K31" s="173"/>
    </row>
    <row r="32" spans="1:11" s="164" customFormat="1" ht="12" customHeight="1">
      <c r="A32" s="170"/>
      <c r="B32" s="163"/>
      <c r="C32" s="163"/>
      <c r="D32" s="163"/>
      <c r="E32" s="163"/>
      <c r="F32" s="163"/>
      <c r="G32" s="163"/>
      <c r="H32" s="172"/>
      <c r="I32" s="163"/>
      <c r="J32" s="163"/>
      <c r="K32" s="173"/>
    </row>
    <row r="33" spans="1:11" s="164" customFormat="1" ht="20.25" customHeight="1">
      <c r="A33" s="170"/>
      <c r="B33" s="171" t="s">
        <v>175</v>
      </c>
      <c r="C33" s="163"/>
      <c r="D33" s="163"/>
      <c r="E33" s="163"/>
      <c r="F33" s="163"/>
      <c r="G33" s="163"/>
      <c r="H33" s="172"/>
      <c r="I33" s="163"/>
      <c r="J33" s="163"/>
      <c r="K33" s="173"/>
    </row>
    <row r="34" spans="1:11" ht="5.25" customHeight="1">
      <c r="A34" s="174"/>
      <c r="B34" s="175"/>
      <c r="C34" s="175"/>
      <c r="D34" s="175"/>
      <c r="E34" s="175"/>
      <c r="F34" s="175"/>
      <c r="G34" s="175"/>
      <c r="H34" s="176"/>
      <c r="I34" s="175"/>
      <c r="J34" s="175"/>
      <c r="K34" s="177"/>
    </row>
    <row r="35" spans="1:11" s="164" customFormat="1" ht="20.25" customHeight="1">
      <c r="A35" s="170"/>
      <c r="B35" s="163"/>
      <c r="C35" s="163" t="s">
        <v>207</v>
      </c>
      <c r="D35" s="163"/>
      <c r="E35" s="163"/>
      <c r="F35" s="197"/>
      <c r="G35" s="163"/>
      <c r="H35" s="172"/>
      <c r="I35" s="163"/>
      <c r="J35" s="163"/>
      <c r="K35" s="173"/>
    </row>
    <row r="36" spans="1:11" ht="4.5" customHeight="1">
      <c r="A36" s="174"/>
      <c r="B36" s="175"/>
      <c r="C36" s="175"/>
      <c r="D36" s="175"/>
      <c r="E36" s="175"/>
      <c r="F36" s="175"/>
      <c r="G36" s="175"/>
      <c r="H36" s="176"/>
      <c r="I36" s="175"/>
      <c r="J36" s="175"/>
      <c r="K36" s="177"/>
    </row>
    <row r="37" spans="1:11" s="164" customFormat="1" ht="20.25" customHeight="1">
      <c r="A37" s="170"/>
      <c r="B37" s="163"/>
      <c r="C37" s="163" t="s">
        <v>176</v>
      </c>
      <c r="D37" s="163"/>
      <c r="E37" s="163"/>
      <c r="F37" s="196"/>
      <c r="G37" s="163"/>
      <c r="H37" s="172"/>
      <c r="I37" s="163"/>
      <c r="J37" s="163"/>
      <c r="K37" s="173"/>
    </row>
    <row r="38" spans="1:11" ht="3.75" customHeight="1">
      <c r="A38" s="174"/>
      <c r="B38" s="175"/>
      <c r="C38" s="175"/>
      <c r="D38" s="175"/>
      <c r="E38" s="175"/>
      <c r="F38" s="175"/>
      <c r="G38" s="175"/>
      <c r="H38" s="176"/>
      <c r="I38" s="175"/>
      <c r="J38" s="175"/>
      <c r="K38" s="177"/>
    </row>
    <row r="39" spans="1:11" s="164" customFormat="1" ht="20.25" customHeight="1">
      <c r="A39" s="170"/>
      <c r="B39" s="163"/>
      <c r="C39" s="163" t="s">
        <v>177</v>
      </c>
      <c r="D39" s="163"/>
      <c r="E39" s="163"/>
      <c r="F39" s="197"/>
      <c r="G39" s="163"/>
      <c r="H39" s="172"/>
      <c r="I39" s="163"/>
      <c r="J39" s="163"/>
      <c r="K39" s="173"/>
    </row>
    <row r="40" spans="1:11" ht="4.5" customHeight="1">
      <c r="A40" s="174"/>
      <c r="B40" s="175"/>
      <c r="C40" s="175"/>
      <c r="D40" s="175"/>
      <c r="E40" s="175"/>
      <c r="F40" s="175"/>
      <c r="G40" s="175"/>
      <c r="H40" s="176"/>
      <c r="I40" s="175"/>
      <c r="J40" s="175"/>
      <c r="K40" s="177"/>
    </row>
    <row r="41" spans="1:11" s="164" customFormat="1" ht="20.25" customHeight="1">
      <c r="A41" s="170"/>
      <c r="B41" s="163"/>
      <c r="C41" s="163" t="s">
        <v>178</v>
      </c>
      <c r="D41" s="163"/>
      <c r="E41" s="163"/>
      <c r="F41" s="197"/>
      <c r="G41" s="163"/>
      <c r="H41" s="172"/>
      <c r="I41" s="163"/>
      <c r="J41" s="163"/>
      <c r="K41" s="173"/>
    </row>
    <row r="42" spans="1:11" ht="4.5" customHeight="1">
      <c r="A42" s="174"/>
      <c r="B42" s="175"/>
      <c r="C42" s="175"/>
      <c r="D42" s="175"/>
      <c r="E42" s="175"/>
      <c r="F42" s="175"/>
      <c r="G42" s="175"/>
      <c r="H42" s="176"/>
      <c r="I42" s="175"/>
      <c r="J42" s="175"/>
      <c r="K42" s="177"/>
    </row>
    <row r="43" spans="1:11" s="164" customFormat="1" ht="20.25" customHeight="1">
      <c r="A43" s="170"/>
      <c r="B43" s="163"/>
      <c r="C43" s="163" t="s">
        <v>179</v>
      </c>
      <c r="D43" s="163"/>
      <c r="E43" s="163"/>
      <c r="F43" s="197"/>
      <c r="G43" s="163"/>
      <c r="H43" s="172"/>
      <c r="I43" s="163"/>
      <c r="J43" s="163"/>
      <c r="K43" s="173"/>
    </row>
    <row r="44" spans="1:11" ht="3" customHeight="1">
      <c r="A44" s="174"/>
      <c r="B44" s="175"/>
      <c r="C44" s="175"/>
      <c r="D44" s="175"/>
      <c r="E44" s="175"/>
      <c r="F44" s="175"/>
      <c r="G44" s="175"/>
      <c r="H44" s="176"/>
      <c r="I44" s="175"/>
      <c r="J44" s="175"/>
      <c r="K44" s="177"/>
    </row>
    <row r="45" spans="1:11" s="164" customFormat="1" ht="20.25" customHeight="1">
      <c r="A45" s="170"/>
      <c r="B45" s="163"/>
      <c r="C45" s="163" t="s">
        <v>180</v>
      </c>
      <c r="D45" s="163"/>
      <c r="E45" s="163"/>
      <c r="F45" s="163"/>
      <c r="G45" s="163"/>
      <c r="H45" s="172"/>
      <c r="I45" s="163"/>
      <c r="J45" s="163"/>
      <c r="K45" s="173"/>
    </row>
    <row r="46" spans="1:11" ht="3" customHeight="1">
      <c r="A46" s="174"/>
      <c r="B46" s="175"/>
      <c r="C46" s="175"/>
      <c r="D46" s="175"/>
      <c r="E46" s="175"/>
      <c r="F46" s="175"/>
      <c r="G46" s="175"/>
      <c r="H46" s="176"/>
      <c r="I46" s="175"/>
      <c r="J46" s="175"/>
      <c r="K46" s="177"/>
    </row>
    <row r="47" spans="1:11" s="164" customFormat="1" ht="20.25" customHeight="1">
      <c r="A47" s="170"/>
      <c r="B47" s="163"/>
      <c r="C47" s="163"/>
      <c r="D47" s="198"/>
      <c r="E47" s="163"/>
      <c r="F47" s="197"/>
      <c r="G47" s="163"/>
      <c r="H47" s="172"/>
      <c r="I47" s="163"/>
      <c r="J47" s="163"/>
      <c r="K47" s="173"/>
    </row>
    <row r="48" spans="1:11" ht="3.75" customHeight="1">
      <c r="A48" s="174"/>
      <c r="B48" s="175"/>
      <c r="C48" s="175"/>
      <c r="D48" s="175"/>
      <c r="E48" s="175"/>
      <c r="F48" s="175"/>
      <c r="G48" s="175"/>
      <c r="H48" s="176"/>
      <c r="I48" s="175"/>
      <c r="J48" s="175"/>
      <c r="K48" s="177"/>
    </row>
    <row r="49" spans="1:11" s="164" customFormat="1" ht="20.25" customHeight="1">
      <c r="A49" s="170"/>
      <c r="B49" s="163"/>
      <c r="C49" s="163"/>
      <c r="D49" s="198"/>
      <c r="E49" s="163"/>
      <c r="F49" s="197"/>
      <c r="G49" s="163"/>
      <c r="H49" s="172"/>
      <c r="I49" s="163"/>
      <c r="J49" s="163"/>
      <c r="K49" s="173"/>
    </row>
    <row r="50" spans="1:11" ht="4.5" customHeight="1">
      <c r="A50" s="174"/>
      <c r="B50" s="175"/>
      <c r="C50" s="175"/>
      <c r="D50" s="175"/>
      <c r="E50" s="175"/>
      <c r="F50" s="175"/>
      <c r="G50" s="175"/>
      <c r="H50" s="176"/>
      <c r="I50" s="175"/>
      <c r="J50" s="175"/>
      <c r="K50" s="177"/>
    </row>
    <row r="51" spans="1:11" s="164" customFormat="1" ht="20.25" customHeight="1">
      <c r="A51" s="170"/>
      <c r="B51" s="163"/>
      <c r="C51" s="163"/>
      <c r="D51" s="198"/>
      <c r="E51" s="163"/>
      <c r="F51" s="197"/>
      <c r="G51" s="163"/>
      <c r="H51" s="172" t="s">
        <v>181</v>
      </c>
      <c r="I51" s="163"/>
      <c r="J51" s="183">
        <f>-(F35+F37+F39+F41+F43+F47+F49+F51)</f>
        <v>0</v>
      </c>
      <c r="K51" s="173"/>
    </row>
    <row r="52" spans="1:11" ht="3.75" customHeight="1">
      <c r="A52" s="174"/>
      <c r="B52" s="175"/>
      <c r="C52" s="175"/>
      <c r="D52" s="175"/>
      <c r="E52" s="175"/>
      <c r="F52" s="175"/>
      <c r="G52" s="175"/>
      <c r="H52" s="176"/>
      <c r="I52" s="175"/>
      <c r="J52" s="175"/>
      <c r="K52" s="177"/>
    </row>
    <row r="53" spans="1:11" ht="67.5">
      <c r="A53" s="174"/>
      <c r="B53" s="175"/>
      <c r="C53" s="175"/>
      <c r="D53" s="175"/>
      <c r="E53" s="175"/>
      <c r="F53" s="175"/>
      <c r="G53" s="175"/>
      <c r="H53" s="176"/>
      <c r="I53" s="175"/>
      <c r="J53" s="186" t="s">
        <v>182</v>
      </c>
      <c r="K53" s="177"/>
    </row>
    <row r="54" spans="1:11" s="164" customFormat="1" ht="8.25" customHeight="1">
      <c r="A54" s="170"/>
      <c r="B54" s="163"/>
      <c r="C54" s="163"/>
      <c r="D54" s="163"/>
      <c r="E54" s="163"/>
      <c r="F54" s="163"/>
      <c r="G54" s="163"/>
      <c r="H54" s="172"/>
      <c r="I54" s="163"/>
      <c r="J54" s="163"/>
      <c r="K54" s="173"/>
    </row>
    <row r="55" spans="1:11" s="164" customFormat="1" ht="20.25" customHeight="1">
      <c r="A55" s="170"/>
      <c r="B55" s="171" t="s">
        <v>183</v>
      </c>
      <c r="C55" s="163"/>
      <c r="D55" s="163"/>
      <c r="E55" s="163"/>
      <c r="F55" s="163"/>
      <c r="G55" s="163"/>
      <c r="H55" s="172"/>
      <c r="I55" s="163"/>
      <c r="J55" s="180">
        <f>+J3+J15+J29+J51</f>
        <v>0</v>
      </c>
      <c r="K55" s="173"/>
    </row>
    <row r="56" spans="1:11" s="164" customFormat="1" ht="20.25" customHeight="1">
      <c r="A56" s="170"/>
      <c r="B56" s="187"/>
      <c r="C56" s="163"/>
      <c r="D56" s="188" t="s">
        <v>184</v>
      </c>
      <c r="E56" s="163"/>
      <c r="F56" s="163"/>
      <c r="G56" s="163"/>
      <c r="H56" s="172"/>
      <c r="I56" s="163"/>
      <c r="J56" s="189"/>
      <c r="K56" s="173"/>
    </row>
    <row r="57" spans="1:11" s="164" customFormat="1" ht="20.25" customHeight="1">
      <c r="A57" s="170"/>
      <c r="B57" s="187"/>
      <c r="C57" s="163"/>
      <c r="D57" s="188"/>
      <c r="E57" s="163"/>
      <c r="F57" s="163"/>
      <c r="G57" s="163"/>
      <c r="H57" s="172"/>
      <c r="I57" s="163"/>
      <c r="J57" s="189"/>
      <c r="K57" s="173"/>
    </row>
    <row r="58" spans="1:11" s="164" customFormat="1" ht="36.75" customHeight="1">
      <c r="A58" s="170"/>
      <c r="B58" s="541" t="s">
        <v>185</v>
      </c>
      <c r="C58" s="541"/>
      <c r="D58" s="541"/>
      <c r="E58" s="541"/>
      <c r="F58" s="541"/>
      <c r="G58" s="541"/>
      <c r="H58" s="541"/>
      <c r="I58" s="541"/>
      <c r="J58" s="541"/>
      <c r="K58" s="173"/>
    </row>
    <row r="59" spans="1:11" ht="16.5" customHeight="1" thickBot="1">
      <c r="A59" s="190"/>
      <c r="B59" s="191"/>
      <c r="C59" s="191"/>
      <c r="D59" s="191"/>
      <c r="E59" s="191"/>
      <c r="F59" s="191"/>
      <c r="G59" s="191"/>
      <c r="H59" s="192"/>
      <c r="I59" s="191"/>
      <c r="J59" s="191"/>
      <c r="K59" s="193"/>
    </row>
  </sheetData>
  <sheetProtection algorithmName="SHA-512" hashValue="Yrpi02CnwrQRWoakSQmJR2U8QGt7QTlvGzLwznyZSralIhqb9fKfDYW4CtK95bY6qHmDPETKsiahcaHFm/XDtQ==" saltValue="Vyw+vE6vmfBH5VzTWpIuBA==" spinCount="100000" sheet="1" objects="1" scenarios="1" selectLockedCells="1"/>
  <mergeCells count="2">
    <mergeCell ref="B1:K1"/>
    <mergeCell ref="B58:J58"/>
  </mergeCells>
  <conditionalFormatting sqref="F31">
    <cfRule type="cellIs" dxfId="1" priority="1" operator="equal">
      <formula>0</formula>
    </cfRule>
    <cfRule type="cellIs" dxfId="0" priority="2" operator="notEqual">
      <formula>0</formula>
    </cfRule>
  </conditionalFormatting>
  <dataValidations count="1">
    <dataValidation type="textLength" operator="lessThanOrEqual" allowBlank="1" showInputMessage="1" showErrorMessage="1" prompt="(Saisir une dépense ici)" sqref="D25 D49 D27 D29 D47 D51" xr:uid="{00000000-0002-0000-0700-000000000000}">
      <formula1>120</formula1>
    </dataValidation>
  </dataValidations>
  <pageMargins left="0.7" right="0.7" top="0.75" bottom="0.75" header="0.3" footer="0.3"/>
  <pageSetup paperSize="9" scale="81" orientation="portrait" r:id="rId1"/>
  <headerFooter>
    <oddFooter>&amp;R6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Elements to respect</vt:lpstr>
      <vt:lpstr>1-Front Page</vt:lpstr>
      <vt:lpstr>2-Team</vt:lpstr>
      <vt:lpstr>3-Budget - RECEIPTS</vt:lpstr>
      <vt:lpstr>4-Budget - DISBURSEMENTS</vt:lpstr>
      <vt:lpstr>5-Summary</vt:lpstr>
      <vt:lpstr>Diocesan Contribution</vt:lpstr>
      <vt:lpstr>6-Dedicated Donations Summary</vt:lpstr>
      <vt:lpstr>'1-Front Page'!Zone_d_impression</vt:lpstr>
      <vt:lpstr>'2-Team'!Zone_d_impression</vt:lpstr>
      <vt:lpstr>'3-Budget - RECEIPTS'!Zone_d_impression</vt:lpstr>
      <vt:lpstr>'4-Budget - DISBURSEMENTS'!Zone_d_impression</vt:lpstr>
      <vt:lpstr>'5-Summary'!Zone_d_impression</vt:lpstr>
      <vt:lpstr>'Elements to respect'!Zone_d_impression</vt:lpstr>
    </vt:vector>
  </TitlesOfParts>
  <Company>AdeM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dc:creator>
  <cp:lastModifiedBy>Joelle Monteiro</cp:lastModifiedBy>
  <cp:lastPrinted>2021-12-16T15:11:01Z</cp:lastPrinted>
  <dcterms:created xsi:type="dcterms:W3CDTF">2005-11-10T21:38:41Z</dcterms:created>
  <dcterms:modified xsi:type="dcterms:W3CDTF">2025-09-09T14:39:59Z</dcterms:modified>
</cp:coreProperties>
</file>