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tabRatio="828" activeTab="0"/>
  </bookViews>
  <sheets>
    <sheet name="Présentation" sheetId="1" r:id="rId1"/>
    <sheet name="Équipe" sheetId="2" r:id="rId2"/>
    <sheet name="Budget - RECETTES" sheetId="3" r:id="rId3"/>
    <sheet name="Budget - DÉBOURSÉS" sheetId="4" r:id="rId4"/>
    <sheet name="Récapitulation" sheetId="5" r:id="rId5"/>
    <sheet name="Annexe 1 (A) - Sal. à partager" sheetId="6" r:id="rId6"/>
    <sheet name="Annexe 1 (B) - Paroisse 1" sheetId="7" r:id="rId7"/>
    <sheet name="Annexe 1 (B) - Paroisse 2" sheetId="8" r:id="rId8"/>
    <sheet name="Annexe 1 (B) - Consolidé" sheetId="9" r:id="rId9"/>
  </sheets>
  <definedNames>
    <definedName name="_xlnm.Print_Area" localSheetId="5">'Annexe 1 (A) - Sal. à partager'!$A$1:$V$37</definedName>
    <definedName name="_xlnm.Print_Area" localSheetId="8">'Annexe 1 (B) - Consolidé'!$A$1:$V$43</definedName>
    <definedName name="_xlnm.Print_Area" localSheetId="6">'Annexe 1 (B) - Paroisse 1'!$A$1:$V$43</definedName>
    <definedName name="_xlnm.Print_Area" localSheetId="7">'Annexe 1 (B) - Paroisse 2'!$A$1:$V$33</definedName>
    <definedName name="_xlnm.Print_Area" localSheetId="3">'Budget - DÉBOURSÉS'!$A$1:$I$71</definedName>
    <definedName name="_xlnm.Print_Area" localSheetId="2">'Budget - RECETTES'!$A$1:$G$56</definedName>
    <definedName name="_xlnm.Print_Area" localSheetId="1">'Équipe'!$A$1:$I$27</definedName>
    <definedName name="_xlnm.Print_Area" localSheetId="0">'Présentation'!$A$1:$L$43</definedName>
    <definedName name="_xlnm.Print_Area" localSheetId="4">'Récapitulation'!$A$1:$F$42</definedName>
  </definedNames>
  <calcPr fullCalcOnLoad="1"/>
</workbook>
</file>

<file path=xl/sharedStrings.xml><?xml version="1.0" encoding="utf-8"?>
<sst xmlns="http://schemas.openxmlformats.org/spreadsheetml/2006/main" count="462" uniqueCount="279">
  <si>
    <t>LA FABRIQUE DE LA PAROISSE DE</t>
  </si>
  <si>
    <t>PRÉVISIONS BUDGÉTAIRES POUR L'ANNÉE</t>
  </si>
  <si>
    <t>NOM</t>
  </si>
  <si>
    <t>ADRESSE</t>
  </si>
  <si>
    <t>CODE POSTAL</t>
  </si>
  <si>
    <t>TÉLÉPHONE</t>
  </si>
  <si>
    <t>FIN DE MANDAT</t>
  </si>
  <si>
    <t>OCCUPATION</t>
  </si>
  <si>
    <t>Numéro de téléphone</t>
  </si>
  <si>
    <t>Occupation permanente</t>
  </si>
  <si>
    <t>Année de fin de mandat</t>
  </si>
  <si>
    <t>No téléphone</t>
  </si>
  <si>
    <t>No télécopieur</t>
  </si>
  <si>
    <t>Courriel</t>
  </si>
  <si>
    <t xml:space="preserve"> </t>
  </si>
  <si>
    <t>Quêtes commandées par le diocèse pour d'autres organismes</t>
  </si>
  <si>
    <t>GRAND TOTAL</t>
  </si>
  <si>
    <t>BUDGET  DES  DÉBOURSÉS</t>
  </si>
  <si>
    <t>Remboursement de salaires au diocèse ou à une autre paroisse</t>
  </si>
  <si>
    <t>Formation continue du personnel</t>
  </si>
  <si>
    <t>Ministère occasionnel incluant conférencier, prédicateur de retraite…</t>
  </si>
  <si>
    <t>Offrandes de messe aux prêtres</t>
  </si>
  <si>
    <t>Nourriture</t>
  </si>
  <si>
    <t>Logement</t>
  </si>
  <si>
    <t>ACTIVITÉS RELIGIEUSES</t>
  </si>
  <si>
    <t xml:space="preserve">Frais pour le culte </t>
  </si>
  <si>
    <t>A) Éducation à la foi des 0-12 ans</t>
  </si>
  <si>
    <t>B) Pastorale jeunesse</t>
  </si>
  <si>
    <t>C) Éducation à la foi des adultes</t>
  </si>
  <si>
    <t>D) Pastorale de la santé</t>
  </si>
  <si>
    <t>E) Pastorale sociale</t>
  </si>
  <si>
    <t>Cierges</t>
  </si>
  <si>
    <t>FRAIS ADMINISTRATIFS</t>
  </si>
  <si>
    <t>Fourniture de bureau</t>
  </si>
  <si>
    <t>Téléphone et internet</t>
  </si>
  <si>
    <t>Honoraires professionnels</t>
  </si>
  <si>
    <t>BATIMENTS</t>
  </si>
  <si>
    <t>Église</t>
  </si>
  <si>
    <t>Entretien, incluant réparations mineures</t>
  </si>
  <si>
    <t>Électricité</t>
  </si>
  <si>
    <t>Chauffage</t>
  </si>
  <si>
    <t xml:space="preserve">   - financées partiellement par des programmes gouvernementaux</t>
  </si>
  <si>
    <t xml:space="preserve">   - financées entièrement par la paroisse</t>
  </si>
  <si>
    <t>Assurances feu, vol et responsabilité</t>
  </si>
  <si>
    <t>Taxes</t>
  </si>
  <si>
    <t>Presbytère et autres immeubles</t>
  </si>
  <si>
    <t>DÉPENSES FINANCIÈRES</t>
  </si>
  <si>
    <t>Intérêts payés</t>
  </si>
  <si>
    <t>Frais de banque</t>
  </si>
  <si>
    <t>Frais de chancellerie</t>
  </si>
  <si>
    <t>Autres remboursements</t>
  </si>
  <si>
    <t>AUTRES</t>
  </si>
  <si>
    <t>Cimetière</t>
  </si>
  <si>
    <t>TOTAL DES DÉPENSES</t>
  </si>
  <si>
    <t>TPS à recevoir</t>
  </si>
  <si>
    <t>TVQ à recevoir</t>
  </si>
  <si>
    <t>RÉCAPITULATION</t>
  </si>
  <si>
    <t>Grand total des recettes</t>
  </si>
  <si>
    <t>Grand total des déboursés</t>
  </si>
  <si>
    <t>Emprunts prévus</t>
  </si>
  <si>
    <t>+</t>
  </si>
  <si>
    <t>Vente de placements</t>
  </si>
  <si>
    <t>-</t>
  </si>
  <si>
    <t>Achat de placements</t>
  </si>
  <si>
    <t>Remboursement de dette</t>
  </si>
  <si>
    <t>COMMENTAIRES</t>
  </si>
  <si>
    <t>(cf. Directives et signification des termes)</t>
  </si>
  <si>
    <t>Vu et approuvé</t>
  </si>
  <si>
    <t>Le</t>
  </si>
  <si>
    <t>par</t>
  </si>
  <si>
    <t>BUREAU DE L'ÉCONOME</t>
  </si>
  <si>
    <t>Paroisse 1 :</t>
  </si>
  <si>
    <t>Nom de l'unité pastorale :</t>
  </si>
  <si>
    <t>Paroisse 2 :</t>
  </si>
  <si>
    <t>Paroisse 3 :</t>
  </si>
  <si>
    <t>Nombre de paroisses :</t>
  </si>
  <si>
    <t>Paroisse 4 :</t>
  </si>
  <si>
    <t>Paroisse 5 :</t>
  </si>
  <si>
    <t>Personnel de l'unité pastorale</t>
  </si>
  <si>
    <t>Nombre d'employés</t>
  </si>
  <si>
    <t>TOTAL des SALAIRES BRUTS à partager</t>
  </si>
  <si>
    <t>Paroisse 1</t>
  </si>
  <si>
    <t>Paroisse 2</t>
  </si>
  <si>
    <t>Paroisse 3</t>
  </si>
  <si>
    <t>Paroisse 4</t>
  </si>
  <si>
    <t>Paroisse 5</t>
  </si>
  <si>
    <t xml:space="preserve"> - prêtres DIOCÉSAINS</t>
  </si>
  <si>
    <t xml:space="preserve"> - prêtres RELIGIEUX</t>
  </si>
  <si>
    <t>Stagiaires</t>
  </si>
  <si>
    <t>Agent(es) de pastorale paroissial</t>
  </si>
  <si>
    <t xml:space="preserve"> - LAÏC (QUES)</t>
  </si>
  <si>
    <t xml:space="preserve"> - RELIGIEUX (SES)</t>
  </si>
  <si>
    <t>Agent(es) de pastorale pour</t>
  </si>
  <si>
    <t>A) Éducation à la foi des 0-12 ans / R.S.E.</t>
  </si>
  <si>
    <t>Ménagère - cuisinière</t>
  </si>
  <si>
    <t>Gérant</t>
  </si>
  <si>
    <t>Secrétaire(s)</t>
  </si>
  <si>
    <t>Commis</t>
  </si>
  <si>
    <t>Sacristain(s)</t>
  </si>
  <si>
    <t>Homme d'entretien</t>
  </si>
  <si>
    <t>Maître de chapelle</t>
  </si>
  <si>
    <t>Organiste</t>
  </si>
  <si>
    <t>Soliste(s)</t>
  </si>
  <si>
    <t>TOTAL</t>
  </si>
  <si>
    <t>La Fabrique de la paroisse de</t>
  </si>
  <si>
    <t>SALAIRES BRUTS …</t>
  </si>
  <si>
    <t>AVANTAGES SOCIAUX - part de l'employeur</t>
  </si>
  <si>
    <t>Coût du personnel pour la paroisse</t>
  </si>
  <si>
    <t>nourriture</t>
  </si>
  <si>
    <t>logement</t>
  </si>
  <si>
    <t>Total employés</t>
  </si>
  <si>
    <t>… du   personnel propre à la paroisse</t>
  </si>
  <si>
    <t>… du personnel de l'unité affecté à la paroisse</t>
  </si>
  <si>
    <t>SALAIRES BRUTS</t>
  </si>
  <si>
    <t>ASSURANCE  EMPLOI</t>
  </si>
  <si>
    <t>RÉGIME QUÉBÉCOIS D'ASSURANCE PARENTALE</t>
  </si>
  <si>
    <t>FONDS des SERVICES de SANTÉ</t>
  </si>
  <si>
    <t>C.S.S.T.</t>
  </si>
  <si>
    <t>ASSURANCE COLLECTIVE</t>
  </si>
  <si>
    <t>RÉGIME DE RETRAITE</t>
  </si>
  <si>
    <t>PAROISSE</t>
  </si>
  <si>
    <t>part de l'UNITÉ</t>
  </si>
  <si>
    <t>N/A</t>
  </si>
  <si>
    <t>521.</t>
  </si>
  <si>
    <t xml:space="preserve">Total des avantages sociaux - part employeur :   </t>
  </si>
  <si>
    <t>Assurance-emploi :</t>
  </si>
  <si>
    <t>l'employeur paie 1,4 du montant que paie l'employé. Pour la cotisation, le calcul se fait à partir du salaire, de l'allocation nourriture et de l'allocation logement.</t>
  </si>
  <si>
    <t>Régime québecois d'assurance parentale:</t>
  </si>
  <si>
    <t>Fonds des services de santé :</t>
  </si>
  <si>
    <t>C.S.S.T. :</t>
  </si>
  <si>
    <r>
      <t>nombre d'employés</t>
    </r>
  </si>
  <si>
    <r>
      <t>GRAND   TOTAL</t>
    </r>
    <r>
      <rPr>
        <sz val="8"/>
        <rFont val="Arial"/>
        <family val="2"/>
      </rPr>
      <t xml:space="preserve">           </t>
    </r>
    <r>
      <rPr>
        <sz val="3"/>
        <rFont val="Arial"/>
        <family val="2"/>
      </rPr>
      <t xml:space="preserve">                                                                                          </t>
    </r>
  </si>
  <si>
    <r>
      <t xml:space="preserve"> - prêtres</t>
    </r>
    <r>
      <rPr>
        <sz val="7"/>
        <rFont val="Arial"/>
        <family val="2"/>
      </rPr>
      <t xml:space="preserve"> DIOCÉSAINS</t>
    </r>
  </si>
  <si>
    <r>
      <t xml:space="preserve"> - prêtres </t>
    </r>
    <r>
      <rPr>
        <sz val="7"/>
        <rFont val="Arial"/>
        <family val="2"/>
      </rPr>
      <t>RELIGIEUX</t>
    </r>
  </si>
  <si>
    <r>
      <t xml:space="preserve"> - </t>
    </r>
    <r>
      <rPr>
        <sz val="7"/>
        <rFont val="Arial"/>
        <family val="2"/>
      </rPr>
      <t>LAÏC (QUES)</t>
    </r>
  </si>
  <si>
    <r>
      <t xml:space="preserve"> - </t>
    </r>
    <r>
      <rPr>
        <sz val="7"/>
        <rFont val="Arial"/>
        <family val="2"/>
      </rPr>
      <t>RELIGIEUX (SES)</t>
    </r>
  </si>
  <si>
    <t>Unité pastorale :</t>
  </si>
  <si>
    <t>Personne à contacter pour information sur les prévisions budgétaires</t>
  </si>
  <si>
    <t>BÉNÉVOLE / EMPLOYÉ</t>
  </si>
  <si>
    <t>COURRIEL</t>
  </si>
  <si>
    <t>*</t>
  </si>
  <si>
    <t>adoptées à l'Assemblée de Fabrique tenue le</t>
  </si>
  <si>
    <t>1.</t>
  </si>
  <si>
    <t>2.</t>
  </si>
  <si>
    <t>3.</t>
  </si>
  <si>
    <t>4.</t>
  </si>
  <si>
    <t>5.</t>
  </si>
  <si>
    <t>6.</t>
  </si>
  <si>
    <t>AUTRES SORTIES DE FONDS</t>
  </si>
  <si>
    <t>Achat d'immobilisations</t>
  </si>
  <si>
    <t>Ne pas utiliser cet espace pour des demandes de réduction de la contribution diocésaine.</t>
  </si>
  <si>
    <t>Une résolution de l'Assemblée de Fabrique est requise pour présenter une demande au Comité d'appel de la contribution diocésaine.</t>
  </si>
  <si>
    <t>Autre(s):</t>
  </si>
  <si>
    <t>spécifier</t>
  </si>
  <si>
    <t>Autre(s) employé(es)</t>
  </si>
  <si>
    <t>Curé, modérateur, administrateur paroissial, responsables, vicaires, etc.</t>
  </si>
  <si>
    <r>
      <t>Régime des rentes du Québec (RRQ)</t>
    </r>
    <r>
      <rPr>
        <b/>
        <vertAlign val="superscript"/>
        <sz val="7"/>
        <rFont val="Arial"/>
        <family val="2"/>
      </rPr>
      <t>1</t>
    </r>
    <r>
      <rPr>
        <sz val="7"/>
        <rFont val="Arial"/>
        <family val="2"/>
      </rPr>
      <t xml:space="preserve"> :</t>
    </r>
  </si>
  <si>
    <r>
      <t>RÉGIME des RENTES du QUÉBEC</t>
    </r>
    <r>
      <rPr>
        <b/>
        <vertAlign val="superscript"/>
        <sz val="7"/>
        <rFont val="Arial"/>
        <family val="2"/>
      </rPr>
      <t>1</t>
    </r>
  </si>
  <si>
    <t>ce qui expliquerait une différence acceptable entre vos prévisions budgétaires et le réel.</t>
  </si>
  <si>
    <t xml:space="preserve">Nous tenons à préciser que pour tenir compte des premiers 3 500 $ qui ne sont pas assujettis au calcul du RRQ, les formules utilisées dans le tableau ci-haut ont été créées de façon à ce que tout salaire de 3 500 $ ou moins a une cotisation nulle. </t>
  </si>
  <si>
    <t>Prendre note que la cotisation de l'assurance collective du clergé diffère pour les prêtres de 64 ans et moins de ceux de 65 ans et plus.Par conséquent, nous n'avons pas tenu compte de cette valeur dans les formules incluses dans le tableau ci-haut;</t>
  </si>
  <si>
    <t>N.B.   L'avantage imposable de l'assurance collective n'est pas un montant à verser aux prêtres, mais il sert uniquement pour le calcul des remises au gouvernement provincial.</t>
  </si>
  <si>
    <t>Nous sommes conscients qu'il y aura une différence entre vos prévisions budgétaires et le réel, mais nous avons tout de même jugé que c'était la meilleure façon de traiter cette problématique étant donné la complexité de la situation.</t>
  </si>
  <si>
    <t>l'employeur paie le même montant que l'employé. Pour la cotisation, le calcul se fait à partir du salaire, de l'allocation nourriture et de l'avantage imposable de l'assurance collective du clergé*. Les premiers 3 500 $ sont exempts du calcul de la cotisation.</t>
  </si>
  <si>
    <t>Pour la cotisation, l'employeur paie le taux applicable sur le salaire auquel on ajoute l'allocation nourriture, l'allocation logement et l'avantage imposable de l'assurance collective du clergé*.</t>
  </si>
  <si>
    <r>
      <t xml:space="preserve">inscrire </t>
    </r>
    <r>
      <rPr>
        <u val="single"/>
        <sz val="6"/>
        <color indexed="12"/>
        <rFont val="Arial"/>
        <family val="2"/>
      </rPr>
      <t xml:space="preserve">montant forfaitaire annuel </t>
    </r>
    <r>
      <rPr>
        <b/>
        <u val="single"/>
        <sz val="6"/>
        <color indexed="12"/>
        <rFont val="Arial"/>
        <family val="2"/>
      </rPr>
      <t>par personne</t>
    </r>
  </si>
  <si>
    <t>Coût du personnel pour l'unité pastorale</t>
  </si>
  <si>
    <r>
      <t xml:space="preserve">montant forfaitaire annuel </t>
    </r>
    <r>
      <rPr>
        <b/>
        <u val="single"/>
        <sz val="6"/>
        <rFont val="Arial"/>
        <family val="2"/>
      </rPr>
      <t>par personne</t>
    </r>
  </si>
  <si>
    <r>
      <t xml:space="preserve">Notes importantes sur les avantages sociaux des </t>
    </r>
    <r>
      <rPr>
        <b/>
        <u val="single"/>
        <sz val="7"/>
        <rFont val="Arial"/>
        <family val="2"/>
      </rPr>
      <t>prêtres diocésains et stagiaires</t>
    </r>
    <r>
      <rPr>
        <b/>
        <sz val="7"/>
        <rFont val="Arial"/>
        <family val="2"/>
      </rPr>
      <t xml:space="preserve"> (part de l'employeur) :</t>
    </r>
  </si>
  <si>
    <t xml:space="preserve">Total des avantages sociaux - part de l'employeur :   </t>
  </si>
  <si>
    <t>montant forfaitaire annuel par personne</t>
  </si>
  <si>
    <r>
      <t xml:space="preserve">Se référer à l'Annexe 1 (B) - Paroisse 1 pour les notes importantes sur les avantages sociaux des </t>
    </r>
    <r>
      <rPr>
        <b/>
        <u val="single"/>
        <sz val="8"/>
        <rFont val="Arial"/>
        <family val="2"/>
      </rPr>
      <t>prêtres diocésains et stagiaires</t>
    </r>
    <r>
      <rPr>
        <b/>
        <sz val="8"/>
        <rFont val="Arial"/>
        <family val="2"/>
      </rPr>
      <t xml:space="preserve"> (part de l'employeur) ainsi que d'autres informations pertinentes.</t>
    </r>
  </si>
  <si>
    <t>Coûts de la Paroisse 1</t>
  </si>
  <si>
    <t>Coûts de la Paroisse 2</t>
  </si>
  <si>
    <t>Coûts de la Paroisse 3</t>
  </si>
  <si>
    <t>Coûts de la Paroisse 4</t>
  </si>
  <si>
    <t>Coûts de la Paroisse 5</t>
  </si>
  <si>
    <t>Données provenant de l'Annexe 1 (B) - Consolidé</t>
  </si>
  <si>
    <r>
      <t>Curé</t>
    </r>
    <r>
      <rPr>
        <sz val="10"/>
        <rFont val="Arial"/>
        <family val="2"/>
      </rPr>
      <t xml:space="preserve"> </t>
    </r>
    <r>
      <rPr>
        <sz val="10"/>
        <rFont val="Arial"/>
        <family val="2"/>
      </rPr>
      <t xml:space="preserve">/ </t>
    </r>
    <r>
      <rPr>
        <b/>
        <sz val="10"/>
        <rFont val="Arial"/>
        <family val="2"/>
      </rPr>
      <t xml:space="preserve">Administrateur paroissial </t>
    </r>
    <r>
      <rPr>
        <sz val="10"/>
        <rFont val="Arial"/>
        <family val="2"/>
      </rPr>
      <t xml:space="preserve">/ </t>
    </r>
    <r>
      <rPr>
        <b/>
        <sz val="10"/>
        <rFont val="Arial"/>
        <family val="2"/>
      </rPr>
      <t>Modérateur</t>
    </r>
    <r>
      <rPr>
        <sz val="10"/>
        <rFont val="Arial"/>
        <family val="2"/>
      </rPr>
      <t xml:space="preserve"> / </t>
    </r>
    <r>
      <rPr>
        <b/>
        <sz val="10"/>
        <rFont val="Arial"/>
        <family val="2"/>
      </rPr>
      <t>Responsable</t>
    </r>
  </si>
  <si>
    <t>Curé / Administrateur paroissial / Modérateur / Responsable</t>
  </si>
  <si>
    <t>Site Web</t>
  </si>
  <si>
    <r>
      <t xml:space="preserve">Président(e) d'assemblée nommé(e) par l'Archevêque </t>
    </r>
    <r>
      <rPr>
        <i/>
        <sz val="9"/>
        <rFont val="Arial"/>
        <family val="2"/>
      </rPr>
      <t>(</t>
    </r>
    <r>
      <rPr>
        <i/>
        <sz val="9"/>
        <color indexed="10"/>
        <rFont val="Arial"/>
        <family val="2"/>
      </rPr>
      <t>si diffère du curé</t>
    </r>
    <r>
      <rPr>
        <i/>
        <sz val="9"/>
        <rFont val="Arial"/>
        <family val="2"/>
      </rPr>
      <t>)</t>
    </r>
  </si>
  <si>
    <t>(spécifier)</t>
  </si>
  <si>
    <t>Espace réservé au bureau de l'Économe</t>
  </si>
  <si>
    <r>
      <t xml:space="preserve">Compléter ce tableau </t>
    </r>
    <r>
      <rPr>
        <b/>
        <i/>
        <u val="single"/>
        <sz val="8.5"/>
        <color indexed="10"/>
        <rFont val="Arial"/>
        <family val="2"/>
      </rPr>
      <t>uniquement si vous payez une partie du salaire du personnel d'une autre paroisse</t>
    </r>
    <r>
      <rPr>
        <b/>
        <i/>
        <sz val="8.5"/>
        <color indexed="12"/>
        <rFont val="Arial"/>
        <family val="2"/>
      </rPr>
      <t>, sinon passez à l'annexe 1 (B).</t>
    </r>
  </si>
  <si>
    <t>* * *  À retourner avec vos prévisions budgétaires à :  ÉCONOMAT  * * *</t>
  </si>
  <si>
    <r>
      <t xml:space="preserve"> * * *  À retourner avec vos prévisions budgétaires à :  </t>
    </r>
    <r>
      <rPr>
        <b/>
        <u val="single"/>
        <sz val="8"/>
        <rFont val="Arial"/>
        <family val="2"/>
      </rPr>
      <t>ÉCONOMAT</t>
    </r>
    <r>
      <rPr>
        <b/>
        <sz val="8"/>
        <rFont val="Arial"/>
        <family val="2"/>
      </rPr>
      <t xml:space="preserve">  * * *</t>
    </r>
  </si>
  <si>
    <t>Secretaire / Trésorier</t>
  </si>
  <si>
    <r>
      <t>Président ( e) d'assemblée (</t>
    </r>
    <r>
      <rPr>
        <b/>
        <i/>
        <sz val="10"/>
        <rFont val="Arial"/>
        <family val="2"/>
      </rPr>
      <t>si diffère du curé</t>
    </r>
    <r>
      <rPr>
        <sz val="10"/>
        <rFont val="Arial"/>
        <family val="2"/>
      </rPr>
      <t>)</t>
    </r>
  </si>
  <si>
    <t>FONTION À LA PAROISSE</t>
  </si>
  <si>
    <r>
      <t>Marguilliers - Marguillières</t>
    </r>
    <r>
      <rPr>
        <sz val="10"/>
        <rFont val="Arial"/>
        <family val="2"/>
      </rPr>
      <t xml:space="preserve"> (</t>
    </r>
    <r>
      <rPr>
        <i/>
        <sz val="10"/>
        <color indexed="10"/>
        <rFont val="Arial"/>
        <family val="2"/>
      </rPr>
      <t>en fonction à la date d'acceptation du budget</t>
    </r>
    <r>
      <rPr>
        <sz val="10"/>
        <rFont val="Arial"/>
        <family val="2"/>
      </rPr>
      <t>)</t>
    </r>
  </si>
  <si>
    <t>Adresse</t>
  </si>
  <si>
    <t>Code postal</t>
  </si>
  <si>
    <r>
      <t xml:space="preserve">Nom &amp;                        Courriel </t>
    </r>
    <r>
      <rPr>
        <sz val="10"/>
        <rFont val="Arial"/>
        <family val="2"/>
      </rPr>
      <t>(</t>
    </r>
    <r>
      <rPr>
        <sz val="10"/>
        <rFont val="Arial"/>
        <family val="2"/>
      </rPr>
      <t>@)</t>
    </r>
  </si>
  <si>
    <r>
      <t xml:space="preserve"> </t>
    </r>
    <r>
      <rPr>
        <sz val="10"/>
        <rFont val="Arial"/>
        <family val="2"/>
      </rPr>
      <t>@</t>
    </r>
  </si>
  <si>
    <t xml:space="preserve"> @</t>
  </si>
  <si>
    <t>(Signatures)</t>
  </si>
  <si>
    <r>
      <t xml:space="preserve">Divers </t>
    </r>
    <r>
      <rPr>
        <b/>
        <sz val="11"/>
        <color indexed="12"/>
        <rFont val="Arial"/>
        <family val="2"/>
      </rPr>
      <t>(annexer une liste)</t>
    </r>
  </si>
  <si>
    <r>
      <t xml:space="preserve">Salaires bruts </t>
    </r>
    <r>
      <rPr>
        <b/>
        <sz val="11"/>
        <color indexed="12"/>
        <rFont val="Arial"/>
        <family val="2"/>
      </rPr>
      <t>(joindre annexe(s) 1 ou le détail)</t>
    </r>
  </si>
  <si>
    <r>
      <t xml:space="preserve">Avantages sociaux - part de l'employeur </t>
    </r>
    <r>
      <rPr>
        <b/>
        <sz val="11"/>
        <color indexed="12"/>
        <rFont val="Arial"/>
        <family val="2"/>
      </rPr>
      <t>(joindre annexe(s) 1 ou le détail)</t>
    </r>
  </si>
  <si>
    <t>Frais reliés aux activités en :</t>
  </si>
  <si>
    <r>
      <t xml:space="preserve">Entretien, incluant réparations mineures et </t>
    </r>
    <r>
      <rPr>
        <b/>
        <sz val="11"/>
        <rFont val="Arial"/>
        <family val="2"/>
      </rPr>
      <t>frais de loyer</t>
    </r>
  </si>
  <si>
    <r>
      <t>REMBOURSEMENTS</t>
    </r>
    <r>
      <rPr>
        <sz val="11"/>
        <rFont val="Arial"/>
        <family val="2"/>
      </rPr>
      <t xml:space="preserve"> (autres que les salaires)</t>
    </r>
  </si>
  <si>
    <t>de leur fonction et du nombre d'heures travaillées sur une base annuelle)</t>
  </si>
  <si>
    <r>
      <t>PERSONNEL</t>
    </r>
    <r>
      <rPr>
        <b/>
        <i/>
        <sz val="10"/>
        <rFont val="Arial"/>
        <family val="2"/>
      </rPr>
      <t xml:space="preserve"> </t>
    </r>
    <r>
      <rPr>
        <b/>
        <i/>
        <sz val="10"/>
        <color indexed="10"/>
        <rFont val="Arial"/>
        <family val="2"/>
      </rPr>
      <t>(Veuillez SVP joindre une liste détaillée des employés,</t>
    </r>
  </si>
  <si>
    <r>
      <t xml:space="preserve">Excédent des recettes ou </t>
    </r>
    <r>
      <rPr>
        <b/>
        <i/>
        <sz val="14"/>
        <color indexed="10"/>
        <rFont val="Arial"/>
        <family val="2"/>
      </rPr>
      <t>(des déboursés)</t>
    </r>
  </si>
  <si>
    <r>
      <t xml:space="preserve">Surplus ou </t>
    </r>
    <r>
      <rPr>
        <b/>
        <i/>
        <sz val="14"/>
        <color indexed="10"/>
        <rFont val="Arial"/>
        <family val="2"/>
      </rPr>
      <t>(déficit)</t>
    </r>
    <r>
      <rPr>
        <b/>
        <sz val="14"/>
        <rFont val="Arial"/>
        <family val="2"/>
      </rPr>
      <t xml:space="preserve"> de caisse</t>
    </r>
  </si>
  <si>
    <t>CONTRIBUTION AU DIOCÈSE ET AUX ŒUVRES DIOCÉSAINES</t>
  </si>
  <si>
    <t xml:space="preserve">BUDGET  DES  RECETTES </t>
  </si>
  <si>
    <t>REVENUS DE NATURE RELIGIEUSE</t>
  </si>
  <si>
    <t>Quêtes pour la paroisse</t>
  </si>
  <si>
    <t>Dîme et Offrande annuelle</t>
  </si>
  <si>
    <t>Dons - Souscriptions</t>
  </si>
  <si>
    <t>Messes annoncées</t>
  </si>
  <si>
    <t>Mariages</t>
  </si>
  <si>
    <t>Funérailles</t>
  </si>
  <si>
    <t>Luminaires</t>
  </si>
  <si>
    <t>Contributions aux activités en</t>
  </si>
  <si>
    <t xml:space="preserve">    A)</t>
  </si>
  <si>
    <t>Éducation à la foi des 0-12 ans</t>
  </si>
  <si>
    <t xml:space="preserve">    B)</t>
  </si>
  <si>
    <t>Pastorale jeunesse</t>
  </si>
  <si>
    <t xml:space="preserve">    C)</t>
  </si>
  <si>
    <t>Éducation à la foi des adultes</t>
  </si>
  <si>
    <t xml:space="preserve">    D)</t>
  </si>
  <si>
    <t>Pastorale de la santé</t>
  </si>
  <si>
    <t xml:space="preserve">    E)</t>
  </si>
  <si>
    <t>Pastorale sociale</t>
  </si>
  <si>
    <t>Autres revenus de nature religieuse (Prions, certificats, bancs...)</t>
  </si>
  <si>
    <t>REVENUS DE LOCATION</t>
  </si>
  <si>
    <t>Locations à court terme (salles, stationnements et autres)</t>
  </si>
  <si>
    <t>Locations à long terme (presbytère, église et sous-sol)</t>
  </si>
  <si>
    <t>Pension et logement de résidents et/ou de membres du clergé</t>
  </si>
  <si>
    <t>REVENUS D'ACTIVITÉS</t>
  </si>
  <si>
    <t>Bingo</t>
  </si>
  <si>
    <t>Restaurant</t>
  </si>
  <si>
    <t>Bazar</t>
  </si>
  <si>
    <t xml:space="preserve">Autres </t>
  </si>
  <si>
    <t>REVENUS FINANCIERS</t>
  </si>
  <si>
    <t xml:space="preserve">  </t>
  </si>
  <si>
    <t>Intérêts perçus</t>
  </si>
  <si>
    <t>AUTRES REVENUS</t>
  </si>
  <si>
    <t>Cimetière (contribution au Fonds Général)</t>
  </si>
  <si>
    <t xml:space="preserve">Revenus du cimetière </t>
  </si>
  <si>
    <t xml:space="preserve">Subventions gouvernementales reliées aux salaires </t>
  </si>
  <si>
    <t>Contribution du diocèse pour les R.S.E. / agents de pastorale</t>
  </si>
  <si>
    <t xml:space="preserve">Subventions salariales de "l'Oeuvre des Vocations" </t>
  </si>
  <si>
    <t>ou du "Diocesan Priesthood Guild of Montréal"</t>
  </si>
  <si>
    <r>
      <t xml:space="preserve">Remboursement de salaire </t>
    </r>
    <r>
      <rPr>
        <b/>
        <sz val="11"/>
        <color indexed="12"/>
        <rFont val="Arial"/>
        <family val="2"/>
      </rPr>
      <t>(joindre le détail)</t>
    </r>
  </si>
  <si>
    <r>
      <t xml:space="preserve">Remboursement de salaire par le cimetière </t>
    </r>
    <r>
      <rPr>
        <b/>
        <sz val="11"/>
        <color indexed="12"/>
        <rFont val="Arial"/>
        <family val="2"/>
      </rPr>
      <t>(joindre le détail)</t>
    </r>
  </si>
  <si>
    <t xml:space="preserve">Subventions reliées aux ententes gouvernementales sur les </t>
  </si>
  <si>
    <t>"Infrastructures" et à la "Fondation du patrimoine religieux du Québec"</t>
  </si>
  <si>
    <t>TOTAL DES REVENUS</t>
  </si>
  <si>
    <t>AUTRES ENTRÉES DE FONDS</t>
  </si>
  <si>
    <t>TPS à recevoir (remboursement)</t>
  </si>
  <si>
    <t>TVQ à recevoir (remboursement)</t>
  </si>
  <si>
    <t>Réparations majeures (10 000 $ et plus)</t>
  </si>
  <si>
    <t xml:space="preserve">Réparations majeures (10 000 $ et plus) </t>
  </si>
  <si>
    <t>C.S.S.T. PRÊTRES</t>
  </si>
  <si>
    <t>PERSONNEL</t>
  </si>
  <si>
    <t>Nombre d'heures travaillées sur une base annuelle</t>
  </si>
  <si>
    <r>
      <t xml:space="preserve">Salaire brut annuel </t>
    </r>
    <r>
      <rPr>
        <sz val="8"/>
        <rFont val="Arial"/>
        <family val="2"/>
      </rPr>
      <t>(approx.)</t>
    </r>
  </si>
  <si>
    <t>7.</t>
  </si>
  <si>
    <t>8.</t>
  </si>
  <si>
    <t>9.</t>
  </si>
  <si>
    <t>10.</t>
  </si>
  <si>
    <t>Employé(es) à temps plein, temps partiel ou ponctuel / occasionnel</t>
  </si>
  <si>
    <t>11.</t>
  </si>
  <si>
    <t>12.</t>
  </si>
  <si>
    <t>13.</t>
  </si>
  <si>
    <t>14.</t>
  </si>
  <si>
    <t>15.</t>
  </si>
  <si>
    <t xml:space="preserve">Nom </t>
  </si>
  <si>
    <t>Fonction ou description du travail</t>
  </si>
  <si>
    <t>16.</t>
  </si>
  <si>
    <t>17.</t>
  </si>
  <si>
    <t>18.</t>
  </si>
  <si>
    <t>19.</t>
  </si>
  <si>
    <t>20.</t>
  </si>
</sst>
</file>

<file path=xl/styles.xml><?xml version="1.0" encoding="utf-8"?>
<styleSheet xmlns="http://schemas.openxmlformats.org/spreadsheetml/2006/main">
  <numFmts count="19">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_-;#,##0\ &quot;$&quot;\-"/>
    <numFmt numFmtId="165" formatCode="#,##0\ &quot;$&quot;_-;[Red]#,##0\ &quot;$&quot;\-"/>
    <numFmt numFmtId="166" formatCode="_-* #,##0\ &quot;$&quot;_-;_-* #,##0\ &quot;$&quot;\-;_-* &quot;-&quot;\ &quot;$&quot;_-;_-@_-"/>
    <numFmt numFmtId="167" formatCode="#,##0\ &quot;$&quot;_-"/>
    <numFmt numFmtId="168" formatCode="0.0"/>
    <numFmt numFmtId="169" formatCode="0.0%"/>
    <numFmt numFmtId="170" formatCode="#,##0.00\ &quot;$&quot;_-"/>
    <numFmt numFmtId="171" formatCode="_ * #,##0_)\ &quot;$&quot;_ ;_ * \(#,##0\)\ &quot;$&quot;_ ;_ * &quot;-&quot;??_)\ &quot;$&quot;_ ;_ @_ "/>
    <numFmt numFmtId="172" formatCode="#,##0\ [$$-C0C]_-"/>
    <numFmt numFmtId="173" formatCode="#,##0\ &quot;$&quot;"/>
    <numFmt numFmtId="174" formatCode="0.000%"/>
  </numFmts>
  <fonts count="93">
    <font>
      <sz val="10"/>
      <name val="Arial"/>
      <family val="0"/>
    </font>
    <font>
      <sz val="11"/>
      <color indexed="8"/>
      <name val="Calibri"/>
      <family val="2"/>
    </font>
    <font>
      <sz val="8"/>
      <name val="Arial"/>
      <family val="2"/>
    </font>
    <font>
      <b/>
      <sz val="11"/>
      <name val="Arial"/>
      <family val="2"/>
    </font>
    <font>
      <sz val="12"/>
      <name val="Arial"/>
      <family val="2"/>
    </font>
    <font>
      <b/>
      <sz val="10"/>
      <name val="Arial"/>
      <family val="2"/>
    </font>
    <font>
      <sz val="14"/>
      <name val="Arial"/>
      <family val="2"/>
    </font>
    <font>
      <b/>
      <vertAlign val="subscript"/>
      <sz val="9"/>
      <name val="Arial"/>
      <family val="2"/>
    </font>
    <font>
      <b/>
      <sz val="14"/>
      <name val="Arial"/>
      <family val="2"/>
    </font>
    <font>
      <b/>
      <sz val="12"/>
      <name val="Arial"/>
      <family val="2"/>
    </font>
    <font>
      <b/>
      <u val="double"/>
      <sz val="12"/>
      <name val="Arial"/>
      <family val="2"/>
    </font>
    <font>
      <u val="single"/>
      <sz val="10"/>
      <name val="Arial"/>
      <family val="2"/>
    </font>
    <font>
      <sz val="11"/>
      <name val="Arial"/>
      <family val="2"/>
    </font>
    <font>
      <b/>
      <u val="single"/>
      <sz val="16"/>
      <name val="Arial"/>
      <family val="2"/>
    </font>
    <font>
      <i/>
      <sz val="12"/>
      <name val="Arial"/>
      <family val="2"/>
    </font>
    <font>
      <sz val="9"/>
      <name val="Arial"/>
      <family val="2"/>
    </font>
    <font>
      <b/>
      <sz val="9"/>
      <name val="Arial"/>
      <family val="2"/>
    </font>
    <font>
      <i/>
      <sz val="10"/>
      <name val="Arial"/>
      <family val="2"/>
    </font>
    <font>
      <b/>
      <u val="double"/>
      <sz val="9"/>
      <name val="Arial"/>
      <family val="2"/>
    </font>
    <font>
      <sz val="7"/>
      <name val="Arial"/>
      <family val="2"/>
    </font>
    <font>
      <b/>
      <sz val="8"/>
      <name val="Arial"/>
      <family val="2"/>
    </font>
    <font>
      <u val="single"/>
      <sz val="9"/>
      <name val="Arial"/>
      <family val="2"/>
    </font>
    <font>
      <b/>
      <u val="single"/>
      <sz val="8"/>
      <name val="Arial"/>
      <family val="2"/>
    </font>
    <font>
      <b/>
      <u val="double"/>
      <sz val="8"/>
      <name val="Arial"/>
      <family val="2"/>
    </font>
    <font>
      <sz val="6"/>
      <name val="Arial"/>
      <family val="2"/>
    </font>
    <font>
      <sz val="3"/>
      <name val="Arial"/>
      <family val="2"/>
    </font>
    <font>
      <b/>
      <sz val="7"/>
      <name val="Arial"/>
      <family val="2"/>
    </font>
    <font>
      <b/>
      <u val="single"/>
      <sz val="7"/>
      <name val="Arial"/>
      <family val="2"/>
    </font>
    <font>
      <u val="single"/>
      <sz val="7"/>
      <name val="Arial"/>
      <family val="2"/>
    </font>
    <font>
      <vertAlign val="subscript"/>
      <sz val="8"/>
      <name val="Arial"/>
      <family val="2"/>
    </font>
    <font>
      <i/>
      <sz val="9"/>
      <name val="Arial"/>
      <family val="2"/>
    </font>
    <font>
      <i/>
      <sz val="8"/>
      <name val="Arial"/>
      <family val="2"/>
    </font>
    <font>
      <b/>
      <vertAlign val="superscript"/>
      <sz val="7"/>
      <name val="Arial"/>
      <family val="2"/>
    </font>
    <font>
      <b/>
      <u val="single"/>
      <sz val="6"/>
      <name val="Arial"/>
      <family val="2"/>
    </font>
    <font>
      <sz val="6"/>
      <color indexed="12"/>
      <name val="Arial"/>
      <family val="2"/>
    </font>
    <font>
      <b/>
      <u val="single"/>
      <sz val="6"/>
      <color indexed="12"/>
      <name val="Arial"/>
      <family val="2"/>
    </font>
    <font>
      <b/>
      <vertAlign val="superscript"/>
      <sz val="8"/>
      <name val="Arial"/>
      <family val="2"/>
    </font>
    <font>
      <u val="single"/>
      <sz val="6"/>
      <color indexed="12"/>
      <name val="Arial"/>
      <family val="2"/>
    </font>
    <font>
      <u val="single"/>
      <sz val="6"/>
      <name val="Arial"/>
      <family val="2"/>
    </font>
    <font>
      <b/>
      <sz val="8"/>
      <color indexed="12"/>
      <name val="Arial"/>
      <family val="2"/>
    </font>
    <font>
      <b/>
      <i/>
      <sz val="8.5"/>
      <color indexed="12"/>
      <name val="Arial"/>
      <family val="2"/>
    </font>
    <font>
      <i/>
      <sz val="9"/>
      <color indexed="10"/>
      <name val="Arial"/>
      <family val="2"/>
    </font>
    <font>
      <b/>
      <i/>
      <u val="single"/>
      <sz val="8.5"/>
      <color indexed="10"/>
      <name val="Arial"/>
      <family val="2"/>
    </font>
    <font>
      <b/>
      <sz val="9"/>
      <name val="Arial Black"/>
      <family val="2"/>
    </font>
    <font>
      <b/>
      <i/>
      <sz val="10"/>
      <name val="Arial"/>
      <family val="2"/>
    </font>
    <font>
      <b/>
      <sz val="12"/>
      <name val="Arial Black"/>
      <family val="2"/>
    </font>
    <font>
      <sz val="14"/>
      <name val="Arial Black"/>
      <family val="2"/>
    </font>
    <font>
      <i/>
      <sz val="10"/>
      <color indexed="10"/>
      <name val="Arial"/>
      <family val="2"/>
    </font>
    <font>
      <sz val="10"/>
      <name val="Tahoma"/>
      <family val="2"/>
    </font>
    <font>
      <b/>
      <sz val="14"/>
      <name val="Arial Black"/>
      <family val="2"/>
    </font>
    <font>
      <b/>
      <sz val="11"/>
      <color indexed="12"/>
      <name val="Arial"/>
      <family val="2"/>
    </font>
    <font>
      <u val="single"/>
      <sz val="11"/>
      <name val="Arial"/>
      <family val="2"/>
    </font>
    <font>
      <b/>
      <u val="single"/>
      <sz val="12"/>
      <name val="Arial"/>
      <family val="2"/>
    </font>
    <font>
      <b/>
      <i/>
      <sz val="10"/>
      <color indexed="10"/>
      <name val="Arial"/>
      <family val="2"/>
    </font>
    <font>
      <b/>
      <u val="single"/>
      <sz val="16"/>
      <name val="Arial Black"/>
      <family val="2"/>
    </font>
    <font>
      <b/>
      <i/>
      <sz val="14"/>
      <color indexed="10"/>
      <name val="Arial"/>
      <family val="2"/>
    </font>
    <font>
      <b/>
      <u val="single"/>
      <sz val="11"/>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3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0000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3"/>
        <bgColor indexed="64"/>
      </patternFill>
    </fill>
    <fill>
      <patternFill patternType="solid">
        <fgColor rgb="FFCFDDFD"/>
        <bgColor indexed="64"/>
      </patternFill>
    </fill>
    <fill>
      <patternFill patternType="solid">
        <fgColor rgb="FF66FFFF"/>
        <bgColor indexed="64"/>
      </patternFill>
    </fill>
    <fill>
      <patternFill patternType="solid">
        <fgColor theme="0" tint="-0.04997999966144562"/>
        <bgColor indexed="64"/>
      </patternFill>
    </fill>
  </fills>
  <borders count="19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double"/>
      <top style="double"/>
      <bottom/>
    </border>
    <border>
      <left style="medium"/>
      <right style="thin"/>
      <top/>
      <bottom/>
    </border>
    <border>
      <left/>
      <right style="double"/>
      <top/>
      <bottom/>
    </border>
    <border>
      <left/>
      <right style="medium"/>
      <top/>
      <bottom/>
    </border>
    <border>
      <left/>
      <right/>
      <top style="thin"/>
      <bottom/>
    </border>
    <border>
      <left style="thin"/>
      <right style="medium"/>
      <top/>
      <bottom style="thin"/>
    </border>
    <border>
      <left style="thin"/>
      <right style="medium"/>
      <top/>
      <bottom/>
    </border>
    <border>
      <left style="medium"/>
      <right style="thin"/>
      <top/>
      <bottom style="medium"/>
    </border>
    <border>
      <left/>
      <right/>
      <top/>
      <bottom style="medium"/>
    </border>
    <border>
      <left/>
      <right style="double"/>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bottom/>
    </border>
    <border>
      <left style="medium"/>
      <right/>
      <top/>
      <bottom style="mediumDashDotDot"/>
    </border>
    <border>
      <left/>
      <right/>
      <top/>
      <bottom style="mediumDashDotDot"/>
    </border>
    <border>
      <left/>
      <right style="medium"/>
      <top/>
      <bottom style="mediumDashDotDot"/>
    </border>
    <border>
      <left style="thin"/>
      <right style="thin"/>
      <top/>
      <bottom/>
    </border>
    <border>
      <left/>
      <right/>
      <top/>
      <bottom style="double"/>
    </border>
    <border>
      <left style="thin"/>
      <right/>
      <top/>
      <bottom/>
    </border>
    <border>
      <left style="hair"/>
      <right/>
      <top/>
      <bottom style="hair"/>
    </border>
    <border>
      <left style="thin"/>
      <right style="thin"/>
      <top style="double"/>
      <bottom style="hair"/>
    </border>
    <border>
      <left/>
      <right style="thin"/>
      <top/>
      <bottom/>
    </border>
    <border>
      <left style="thin"/>
      <right style="hair"/>
      <top style="double"/>
      <bottom style="hair"/>
    </border>
    <border>
      <left style="hair"/>
      <right style="hair"/>
      <top style="double"/>
      <bottom style="hair"/>
    </border>
    <border>
      <left style="hair"/>
      <right/>
      <top style="double"/>
      <bottom style="hair"/>
    </border>
    <border>
      <left style="double"/>
      <right style="thin"/>
      <top style="double"/>
      <bottom style="hair"/>
    </border>
    <border>
      <left/>
      <right style="thin"/>
      <top/>
      <bottom style="hair"/>
    </border>
    <border>
      <left style="thin"/>
      <right/>
      <top/>
      <bottom style="hair"/>
    </border>
    <border>
      <left style="hair"/>
      <right/>
      <top style="hair"/>
      <bottom style="hair"/>
    </border>
    <border>
      <left style="thin"/>
      <right style="thin"/>
      <top style="hair"/>
      <bottom style="hair"/>
    </border>
    <border>
      <left style="thin"/>
      <right style="hair"/>
      <top style="hair"/>
      <bottom style="hair"/>
    </border>
    <border>
      <left style="hair"/>
      <right style="hair"/>
      <top style="hair"/>
      <bottom style="hair"/>
    </border>
    <border>
      <left style="double"/>
      <right style="thin"/>
      <top/>
      <bottom style="hair"/>
    </border>
    <border>
      <left style="thin"/>
      <right/>
      <top style="hair"/>
      <bottom/>
    </border>
    <border>
      <left style="thin"/>
      <right style="thin"/>
      <top/>
      <bottom style="hair"/>
    </border>
    <border>
      <left style="thin"/>
      <right/>
      <top style="hair"/>
      <bottom style="hair"/>
    </border>
    <border>
      <left/>
      <right/>
      <top style="hair"/>
      <bottom style="hair"/>
    </border>
    <border>
      <left style="thin"/>
      <right style="hair"/>
      <top style="hair"/>
      <bottom/>
    </border>
    <border>
      <left style="hair"/>
      <right style="hair"/>
      <top style="hair"/>
      <bottom/>
    </border>
    <border>
      <left style="hair"/>
      <right/>
      <top style="hair"/>
      <bottom/>
    </border>
    <border>
      <left style="thin"/>
      <right style="hair"/>
      <top style="hair"/>
      <bottom style="thin"/>
    </border>
    <border>
      <left style="hair"/>
      <right style="hair"/>
      <top style="hair"/>
      <bottom style="thin"/>
    </border>
    <border>
      <left style="hair"/>
      <right/>
      <top style="hair"/>
      <bottom style="thin"/>
    </border>
    <border>
      <left style="double"/>
      <right style="thin"/>
      <top style="hair"/>
      <bottom style="thin"/>
    </border>
    <border>
      <left style="thin"/>
      <right style="thin"/>
      <top/>
      <bottom style="double"/>
    </border>
    <border>
      <left/>
      <right/>
      <top style="thin"/>
      <bottom style="double"/>
    </border>
    <border>
      <left/>
      <right style="thin"/>
      <top/>
      <bottom style="double"/>
    </border>
    <border>
      <left style="thin"/>
      <right style="thin"/>
      <top style="hair"/>
      <bottom style="double"/>
    </border>
    <border>
      <left style="thin"/>
      <right/>
      <top style="double"/>
      <bottom style="double"/>
    </border>
    <border>
      <left/>
      <right/>
      <top style="double"/>
      <bottom style="double"/>
    </border>
    <border>
      <left style="thin"/>
      <right style="thin"/>
      <top style="double"/>
      <bottom style="double"/>
    </border>
    <border>
      <left/>
      <right style="thin"/>
      <top style="double"/>
      <bottom style="double"/>
    </border>
    <border>
      <left style="medium"/>
      <right/>
      <top/>
      <bottom style="medium"/>
    </border>
    <border>
      <left style="thin"/>
      <right/>
      <top style="medium"/>
      <bottom style="thin"/>
    </border>
    <border>
      <left style="thin"/>
      <right style="thin"/>
      <top style="thin"/>
      <bottom style="hair"/>
    </border>
    <border>
      <left style="thin"/>
      <right style="thin"/>
      <top style="thin"/>
      <bottom/>
    </border>
    <border>
      <left style="thin"/>
      <right style="thin"/>
      <top style="hair"/>
      <bottom style="thin"/>
    </border>
    <border>
      <left style="thin"/>
      <right/>
      <top style="hair"/>
      <bottom style="thin"/>
    </border>
    <border>
      <left style="thin"/>
      <right/>
      <top/>
      <bottom style="double"/>
    </border>
    <border>
      <left style="thin"/>
      <right/>
      <top style="double"/>
      <bottom style="hair"/>
    </border>
    <border>
      <left style="thin"/>
      <right style="thin"/>
      <top style="double"/>
      <bottom/>
    </border>
    <border>
      <left style="double"/>
      <right style="medium"/>
      <top style="double"/>
      <bottom/>
    </border>
    <border>
      <left style="double"/>
      <right style="thin"/>
      <top style="hair"/>
      <bottom style="hair"/>
    </border>
    <border>
      <left style="double"/>
      <right style="medium"/>
      <top style="hair"/>
      <bottom style="hair"/>
    </border>
    <border>
      <left style="thin"/>
      <right style="thin"/>
      <top style="hair"/>
      <bottom/>
    </border>
    <border>
      <left style="double"/>
      <right style="thin"/>
      <top/>
      <bottom/>
    </border>
    <border>
      <left style="double"/>
      <right style="medium"/>
      <top/>
      <bottom style="double"/>
    </border>
    <border>
      <left style="thin"/>
      <right style="thin"/>
      <top style="double"/>
      <bottom style="medium"/>
    </border>
    <border>
      <left style="thin"/>
      <right/>
      <top style="double"/>
      <bottom style="medium"/>
    </border>
    <border>
      <left style="double"/>
      <right style="thin"/>
      <top style="double"/>
      <bottom style="medium"/>
    </border>
    <border>
      <left style="double"/>
      <right style="medium"/>
      <top style="double"/>
      <bottom style="medium"/>
    </border>
    <border>
      <left style="thin"/>
      <right style="double"/>
      <top style="double"/>
      <bottom style="hair"/>
    </border>
    <border>
      <left style="thin"/>
      <right style="double"/>
      <top style="hair"/>
      <bottom style="hair"/>
    </border>
    <border>
      <left/>
      <right/>
      <top style="hair"/>
      <bottom/>
    </border>
    <border>
      <left style="hair"/>
      <right/>
      <top/>
      <bottom/>
    </border>
    <border>
      <left/>
      <right/>
      <top/>
      <bottom style="hair"/>
    </border>
    <border>
      <left/>
      <right/>
      <top style="dotted"/>
      <bottom/>
    </border>
    <border>
      <left/>
      <right style="double">
        <color theme="8" tint="-0.4999699890613556"/>
      </right>
      <top/>
      <bottom/>
    </border>
    <border>
      <left/>
      <right style="double">
        <color theme="8" tint="-0.4999699890613556"/>
      </right>
      <top/>
      <bottom style="hair">
        <color theme="8" tint="-0.4999699890613556"/>
      </bottom>
    </border>
    <border>
      <left style="double">
        <color theme="8" tint="-0.4999699890613556"/>
      </left>
      <right/>
      <top style="hair">
        <color theme="8" tint="-0.4999699890613556"/>
      </top>
      <bottom style="hair">
        <color theme="8" tint="-0.4999699890613556"/>
      </bottom>
    </border>
    <border>
      <left style="thin"/>
      <right style="medium"/>
      <top/>
      <bottom style="dotted"/>
    </border>
    <border>
      <left/>
      <right/>
      <top/>
      <bottom style="thin"/>
    </border>
    <border>
      <left/>
      <right style="thin"/>
      <top style="hair"/>
      <bottom style="hair"/>
    </border>
    <border>
      <left/>
      <right/>
      <top style="thin"/>
      <bottom style="thin"/>
    </border>
    <border>
      <left/>
      <right style="thin"/>
      <top style="thin"/>
      <bottom style="hair"/>
    </border>
    <border>
      <left/>
      <right style="thin"/>
      <top style="hair"/>
      <bottom style="thin"/>
    </border>
    <border>
      <left/>
      <right style="thin"/>
      <top style="hair"/>
      <bottom/>
    </border>
    <border>
      <left/>
      <right style="thin"/>
      <top/>
      <bottom style="thin"/>
    </border>
    <border>
      <left/>
      <right style="thin"/>
      <top style="thin"/>
      <bottom style="thin"/>
    </border>
    <border>
      <left style="thin"/>
      <right style="medium"/>
      <top style="hair"/>
      <bottom style="hair"/>
    </border>
    <border>
      <left/>
      <right style="medium"/>
      <top/>
      <bottom style="hair"/>
    </border>
    <border>
      <left/>
      <right style="medium"/>
      <top style="hair"/>
      <bottom style="hair"/>
    </border>
    <border>
      <left/>
      <right style="medium"/>
      <top style="hair"/>
      <bottom/>
    </border>
    <border>
      <left/>
      <right/>
      <top/>
      <bottom style="dotted"/>
    </border>
    <border>
      <left/>
      <right style="double">
        <color theme="8" tint="-0.4999699890613556"/>
      </right>
      <top/>
      <bottom style="dotted"/>
    </border>
    <border>
      <left style="hair">
        <color theme="8" tint="-0.4999699890613556"/>
      </left>
      <right style="hair"/>
      <top style="hair">
        <color theme="8" tint="-0.4999699890613556"/>
      </top>
      <bottom style="hair">
        <color theme="8" tint="-0.4999699890613556"/>
      </bottom>
    </border>
    <border>
      <left/>
      <right style="hair"/>
      <top style="hair">
        <color theme="8" tint="-0.4999699890613556"/>
      </top>
      <bottom style="hair">
        <color theme="8" tint="-0.4999699890613556"/>
      </bottom>
    </border>
    <border>
      <left/>
      <right style="double">
        <color theme="8" tint="-0.4999699890613556"/>
      </right>
      <top style="hair">
        <color theme="8" tint="-0.4999699890613556"/>
      </top>
      <bottom style="hair">
        <color theme="8" tint="-0.4999699890613556"/>
      </bottom>
    </border>
    <border>
      <left/>
      <right/>
      <top/>
      <bottom style="hair">
        <color theme="8" tint="-0.4999699890613556"/>
      </bottom>
    </border>
    <border>
      <left style="medium"/>
      <right/>
      <top style="double"/>
      <bottom/>
    </border>
    <border>
      <left style="thin"/>
      <right/>
      <top style="double"/>
      <bottom/>
    </border>
    <border>
      <left/>
      <right/>
      <top style="double"/>
      <bottom/>
    </border>
    <border>
      <left style="double"/>
      <right/>
      <top style="double"/>
      <bottom/>
    </border>
    <border>
      <left/>
      <right style="medium"/>
      <top style="double"/>
      <bottom/>
    </border>
    <border>
      <left style="double"/>
      <right/>
      <top/>
      <bottom style="thin"/>
    </border>
    <border>
      <left style="double"/>
      <right style="thin"/>
      <top style="thin"/>
      <bottom style="hair"/>
    </border>
    <border>
      <left style="double"/>
      <right/>
      <top/>
      <bottom/>
    </border>
    <border>
      <left style="double"/>
      <right/>
      <top style="thin"/>
      <bottom/>
    </border>
    <border>
      <left style="double"/>
      <right style="thin"/>
      <top/>
      <bottom style="thin"/>
    </border>
    <border>
      <left/>
      <right style="medium"/>
      <top style="thin"/>
      <bottom/>
    </border>
    <border>
      <left style="thin"/>
      <right/>
      <top/>
      <bottom style="medium"/>
    </border>
    <border>
      <left style="double"/>
      <right/>
      <top/>
      <bottom style="medium"/>
    </border>
    <border>
      <left/>
      <right style="medium"/>
      <top/>
      <bottom style="thin"/>
    </border>
    <border>
      <left/>
      <right style="medium"/>
      <top style="hair"/>
      <bottom style="thin"/>
    </border>
    <border>
      <left style="hair"/>
      <right/>
      <top style="hair">
        <color theme="8" tint="-0.4999699890613556"/>
      </top>
      <bottom style="hair">
        <color theme="8" tint="-0.4999699890613556"/>
      </bottom>
    </border>
    <border>
      <left/>
      <right/>
      <top style="hair">
        <color theme="8" tint="-0.4999699890613556"/>
      </top>
      <bottom style="hair">
        <color theme="8" tint="-0.4999699890613556"/>
      </bottom>
    </border>
    <border>
      <left style="hair">
        <color theme="8" tint="-0.4999699890613556"/>
      </left>
      <right style="hair"/>
      <top>
        <color indexed="63"/>
      </top>
      <bottom style="hair">
        <color theme="8" tint="-0.4999699890613556"/>
      </bottom>
    </border>
    <border>
      <left/>
      <right style="hair"/>
      <top>
        <color indexed="63"/>
      </top>
      <bottom style="hair">
        <color theme="8" tint="-0.4999699890613556"/>
      </bottom>
    </border>
    <border>
      <left style="medium"/>
      <right/>
      <top/>
      <bottom style="hair">
        <color theme="8" tint="-0.4999699890613556"/>
      </bottom>
    </border>
    <border>
      <left style="medium"/>
      <right/>
      <top style="hair">
        <color theme="8" tint="-0.4999699890613556"/>
      </top>
      <bottom style="hair">
        <color theme="8" tint="-0.4999699890613556"/>
      </bottom>
    </border>
    <border>
      <left/>
      <right style="medium"/>
      <top style="hair">
        <color theme="8" tint="-0.4999699890613556"/>
      </top>
      <bottom style="hair">
        <color theme="8" tint="-0.4999699890613556"/>
      </bottom>
    </border>
    <border>
      <left style="medium"/>
      <right/>
      <top style="hair">
        <color theme="8" tint="-0.4999699890613556"/>
      </top>
      <bottom style="medium"/>
    </border>
    <border>
      <left style="hair">
        <color theme="8" tint="-0.4999699890613556"/>
      </left>
      <right style="hair"/>
      <top style="hair">
        <color theme="8" tint="-0.4999699890613556"/>
      </top>
      <bottom style="medium"/>
    </border>
    <border>
      <left/>
      <right style="hair"/>
      <top style="hair">
        <color theme="8" tint="-0.4999699890613556"/>
      </top>
      <bottom style="medium"/>
    </border>
    <border>
      <left style="double">
        <color theme="8" tint="-0.4999699890613556"/>
      </left>
      <right/>
      <top/>
      <bottom/>
    </border>
    <border>
      <left style="double">
        <color theme="8" tint="-0.4999699890613556"/>
      </left>
      <right/>
      <top/>
      <bottom style="dotted"/>
    </border>
    <border>
      <left style="double">
        <color theme="8" tint="-0.4999699890613556"/>
      </left>
      <right/>
      <top/>
      <bottom style="hair">
        <color theme="8" tint="-0.4999699890613556"/>
      </bottom>
    </border>
    <border>
      <left/>
      <right style="double">
        <color theme="8" tint="-0.4999699890613556"/>
      </right>
      <top style="dotted"/>
      <bottom/>
    </border>
    <border>
      <left style="double">
        <color theme="8" tint="-0.4999699890613556"/>
      </left>
      <right/>
      <top style="dotted"/>
      <bottom/>
    </border>
    <border>
      <left style="double">
        <color theme="8" tint="-0.4999699890613556"/>
      </left>
      <right/>
      <top style="double">
        <color theme="8" tint="-0.4999699890613556"/>
      </top>
      <bottom/>
    </border>
    <border>
      <left/>
      <right/>
      <top style="double">
        <color theme="8" tint="-0.4999699890613556"/>
      </top>
      <bottom/>
    </border>
    <border>
      <left/>
      <right style="double">
        <color theme="8" tint="-0.4999699890613556"/>
      </right>
      <top style="double">
        <color theme="8" tint="-0.4999699890613556"/>
      </top>
      <bottom/>
    </border>
    <border>
      <left style="double">
        <color theme="8" tint="-0.4999699890613556"/>
      </left>
      <right/>
      <top/>
      <bottom style="dotted">
        <color theme="8" tint="-0.4999699890613556"/>
      </bottom>
    </border>
    <border>
      <left/>
      <right/>
      <top/>
      <bottom style="dotted">
        <color theme="8" tint="-0.4999699890613556"/>
      </bottom>
    </border>
    <border>
      <left/>
      <right style="double">
        <color theme="8" tint="-0.4999699890613556"/>
      </right>
      <top/>
      <bottom style="dotted">
        <color theme="8" tint="-0.4999699890613556"/>
      </bottom>
    </border>
    <border>
      <left style="double">
        <color theme="8" tint="-0.4999699890613556"/>
      </left>
      <right/>
      <top style="dotted">
        <color theme="8" tint="-0.4999699890613556"/>
      </top>
      <bottom/>
    </border>
    <border>
      <left/>
      <right/>
      <top style="dotted">
        <color theme="8" tint="-0.4999699890613556"/>
      </top>
      <bottom/>
    </border>
    <border>
      <left/>
      <right style="double">
        <color theme="8" tint="-0.4999699890613556"/>
      </right>
      <top style="dotted">
        <color theme="8" tint="-0.4999699890613556"/>
      </top>
      <bottom/>
    </border>
    <border>
      <left style="double">
        <color theme="8" tint="-0.4999699890613556"/>
      </left>
      <right/>
      <top/>
      <bottom style="double">
        <color theme="8" tint="-0.4999699890613556"/>
      </bottom>
    </border>
    <border>
      <left/>
      <right/>
      <top/>
      <bottom style="double">
        <color theme="8" tint="-0.4999699890613556"/>
      </bottom>
    </border>
    <border>
      <left/>
      <right/>
      <top style="dotted"/>
      <bottom style="double">
        <color theme="8" tint="-0.4999699890613556"/>
      </bottom>
    </border>
    <border>
      <left/>
      <right style="double">
        <color theme="8" tint="-0.4999699890613556"/>
      </right>
      <top style="dotted"/>
      <bottom style="double">
        <color theme="8" tint="-0.4999699890613556"/>
      </bottom>
    </border>
    <border>
      <left style="medium"/>
      <right/>
      <top style="thin"/>
      <bottom style="thin"/>
    </border>
    <border>
      <left/>
      <right style="medium"/>
      <top style="thin"/>
      <bottom style="thin"/>
    </border>
    <border>
      <left style="hair"/>
      <right/>
      <top>
        <color indexed="63"/>
      </top>
      <bottom style="hair">
        <color theme="8" tint="-0.4999699890613556"/>
      </bottom>
    </border>
    <border>
      <left/>
      <right style="medium"/>
      <top>
        <color indexed="63"/>
      </top>
      <bottom style="hair">
        <color theme="8" tint="-0.4999699890613556"/>
      </bottom>
    </border>
    <border>
      <left style="medium"/>
      <right/>
      <top/>
      <bottom style="double"/>
    </border>
    <border>
      <left/>
      <right style="medium"/>
      <top/>
      <bottom style="double"/>
    </border>
    <border>
      <left/>
      <right/>
      <top style="hair">
        <color theme="8" tint="-0.4999699890613556"/>
      </top>
      <bottom style="medium"/>
    </border>
    <border>
      <left style="hair"/>
      <right/>
      <top style="hair">
        <color theme="8" tint="-0.4999699890613556"/>
      </top>
      <bottom style="medium"/>
    </border>
    <border>
      <left/>
      <right style="medium"/>
      <top style="hair">
        <color theme="8" tint="-0.4999699890613556"/>
      </top>
      <bottom style="medium"/>
    </border>
    <border>
      <left style="medium"/>
      <right/>
      <top style="hair"/>
      <bottom style="hair"/>
    </border>
    <border>
      <left style="medium"/>
      <right/>
      <top/>
      <bottom style="hair"/>
    </border>
    <border>
      <left/>
      <right style="hair"/>
      <top style="hair"/>
      <bottom/>
    </border>
    <border>
      <left/>
      <right style="hair"/>
      <top style="double"/>
      <bottom/>
    </border>
    <border>
      <left/>
      <right style="hair"/>
      <top/>
      <bottom style="hair"/>
    </border>
    <border>
      <left style="double"/>
      <right style="thin"/>
      <top style="thin"/>
      <bottom/>
    </border>
    <border>
      <left style="double"/>
      <right style="thin"/>
      <top/>
      <bottom style="double"/>
    </border>
    <border>
      <left style="thin"/>
      <right/>
      <top style="thin"/>
      <bottom/>
    </border>
    <border>
      <left/>
      <right style="hair"/>
      <top style="hair"/>
      <bottom style="hair"/>
    </border>
    <border>
      <left/>
      <right/>
      <top style="medium"/>
      <bottom style="thin"/>
    </border>
    <border>
      <left style="medium"/>
      <right/>
      <top style="medium"/>
      <bottom style="medium"/>
    </border>
    <border>
      <left/>
      <right style="medium"/>
      <top style="medium"/>
      <bottom style="medium"/>
    </border>
    <border>
      <left/>
      <right/>
      <top style="double"/>
      <bottom style="medium"/>
    </border>
    <border>
      <left/>
      <right style="thin"/>
      <top style="double"/>
      <bottom style="medium"/>
    </border>
    <border>
      <left style="hair"/>
      <right style="thin"/>
      <top style="hair"/>
      <bottom style="hair"/>
    </border>
    <border>
      <left style="thin"/>
      <right style="medium"/>
      <top style="medium"/>
      <bottom/>
    </border>
    <border>
      <left style="thin"/>
      <right style="medium"/>
      <top/>
      <bottom style="double"/>
    </border>
    <border>
      <left style="hair"/>
      <right style="hair"/>
      <top style="double"/>
      <bottom/>
    </border>
    <border>
      <left style="hair"/>
      <right style="hair"/>
      <top/>
      <bottom/>
    </border>
    <border>
      <left style="hair"/>
      <right style="hair"/>
      <top/>
      <bottom style="hair"/>
    </border>
    <border>
      <left style="hair"/>
      <right style="thin"/>
      <top style="double"/>
      <bottom/>
    </border>
    <border>
      <left style="hair"/>
      <right style="thin"/>
      <top/>
      <bottom/>
    </border>
    <border>
      <left style="hair"/>
      <right style="thin"/>
      <top/>
      <bottom style="hair"/>
    </border>
    <border>
      <left style="thin"/>
      <right/>
      <top style="hair"/>
      <bottom style="double"/>
    </border>
    <border>
      <left/>
      <right/>
      <top style="hair"/>
      <bottom style="double"/>
    </border>
    <border>
      <left/>
      <right style="thin"/>
      <top style="hair"/>
      <bottom style="double"/>
    </border>
    <border>
      <left/>
      <right style="thin"/>
      <top style="medium"/>
      <bottom/>
    </border>
    <border>
      <left style="thin"/>
      <right style="thin"/>
      <top/>
      <bottom style="dotted"/>
    </border>
    <border>
      <left style="thin"/>
      <right/>
      <top style="dotted"/>
      <bottom style="double"/>
    </border>
    <border>
      <left/>
      <right style="thin"/>
      <top style="dotted"/>
      <bottom style="double"/>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0" borderId="2" applyNumberFormat="0" applyFill="0" applyAlignment="0" applyProtection="0"/>
    <xf numFmtId="0" fontId="0" fillId="27" borderId="3" applyNumberFormat="0" applyFont="0" applyAlignment="0" applyProtection="0"/>
    <xf numFmtId="0" fontId="79" fillId="28" borderId="1" applyNumberFormat="0" applyAlignment="0" applyProtection="0"/>
    <xf numFmtId="0" fontId="80" fillId="29" borderId="0" applyNumberFormat="0" applyBorder="0" applyAlignment="0" applyProtection="0"/>
    <xf numFmtId="0" fontId="8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30" borderId="0" applyNumberFormat="0" applyBorder="0" applyAlignment="0" applyProtection="0"/>
    <xf numFmtId="9" fontId="0" fillId="0" borderId="0" applyFont="0" applyFill="0" applyBorder="0" applyAlignment="0" applyProtection="0"/>
    <xf numFmtId="0" fontId="83" fillId="31" borderId="0" applyNumberFormat="0" applyBorder="0" applyAlignment="0" applyProtection="0"/>
    <xf numFmtId="0" fontId="84" fillId="26" borderId="4"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32" borderId="9" applyNumberFormat="0" applyAlignment="0" applyProtection="0"/>
  </cellStyleXfs>
  <cellXfs count="676">
    <xf numFmtId="0" fontId="0" fillId="0" borderId="0" xfId="0" applyAlignment="1">
      <alignment/>
    </xf>
    <xf numFmtId="0" fontId="3" fillId="0" borderId="0" xfId="0" applyFont="1" applyBorder="1" applyAlignment="1" applyProtection="1">
      <alignment/>
      <protection/>
    </xf>
    <xf numFmtId="0" fontId="0" fillId="0" borderId="0" xfId="0" applyFont="1" applyBorder="1" applyAlignment="1" applyProtection="1">
      <alignment/>
      <protection/>
    </xf>
    <xf numFmtId="0" fontId="4" fillId="0" borderId="0" xfId="0" applyFont="1" applyBorder="1" applyAlignment="1" applyProtection="1">
      <alignment/>
      <protection/>
    </xf>
    <xf numFmtId="0" fontId="5" fillId="0" borderId="0" xfId="0" applyFont="1" applyBorder="1" applyAlignment="1" applyProtection="1">
      <alignment/>
      <protection/>
    </xf>
    <xf numFmtId="0" fontId="0" fillId="0" borderId="0" xfId="0" applyFont="1" applyBorder="1" applyAlignment="1" applyProtection="1">
      <alignment/>
      <protection/>
    </xf>
    <xf numFmtId="0" fontId="7" fillId="0" borderId="0" xfId="0" applyFont="1" applyBorder="1" applyAlignment="1" applyProtection="1">
      <alignment/>
      <protection/>
    </xf>
    <xf numFmtId="0" fontId="5" fillId="0" borderId="0" xfId="0" applyFont="1" applyBorder="1" applyAlignment="1" applyProtection="1">
      <alignment/>
      <protection/>
    </xf>
    <xf numFmtId="0" fontId="0" fillId="0" borderId="0" xfId="0" applyFont="1" applyFill="1" applyBorder="1" applyAlignment="1" applyProtection="1">
      <alignment/>
      <protection/>
    </xf>
    <xf numFmtId="0" fontId="0" fillId="0" borderId="0" xfId="0" applyAlignment="1" applyProtection="1">
      <alignment vertical="center"/>
      <protection/>
    </xf>
    <xf numFmtId="0" fontId="0" fillId="0" borderId="10" xfId="0" applyBorder="1" applyAlignment="1" applyProtection="1">
      <alignment vertical="center"/>
      <protection/>
    </xf>
    <xf numFmtId="0" fontId="0" fillId="0" borderId="11" xfId="0" applyBorder="1" applyAlignment="1" applyProtection="1">
      <alignment horizontal="center" vertical="center"/>
      <protection/>
    </xf>
    <xf numFmtId="0" fontId="0" fillId="0" borderId="0" xfId="0" applyBorder="1" applyAlignment="1" applyProtection="1">
      <alignment vertical="center"/>
      <protection/>
    </xf>
    <xf numFmtId="0" fontId="5" fillId="0" borderId="0" xfId="0" applyFont="1" applyBorder="1" applyAlignment="1" applyProtection="1">
      <alignment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167" fontId="3" fillId="0" borderId="13" xfId="0" applyNumberFormat="1" applyFont="1" applyBorder="1" applyAlignment="1" applyProtection="1">
      <alignment vertical="center"/>
      <protection/>
    </xf>
    <xf numFmtId="167" fontId="11" fillId="0" borderId="14" xfId="0" applyNumberFormat="1" applyFont="1" applyBorder="1" applyAlignment="1" applyProtection="1">
      <alignment vertical="center"/>
      <protection/>
    </xf>
    <xf numFmtId="0" fontId="0" fillId="0" borderId="0" xfId="0" applyFill="1" applyBorder="1" applyAlignment="1" applyProtection="1">
      <alignment vertical="center"/>
      <protection/>
    </xf>
    <xf numFmtId="167" fontId="5" fillId="0" borderId="15" xfId="0" applyNumberFormat="1" applyFont="1" applyBorder="1" applyAlignment="1" applyProtection="1">
      <alignment vertical="center"/>
      <protection/>
    </xf>
    <xf numFmtId="0" fontId="3" fillId="0" borderId="0" xfId="0" applyFont="1" applyBorder="1" applyAlignment="1" applyProtection="1">
      <alignment vertical="center"/>
      <protection/>
    </xf>
    <xf numFmtId="167" fontId="3" fillId="0" borderId="0" xfId="0" applyNumberFormat="1" applyFont="1" applyBorder="1" applyAlignment="1" applyProtection="1">
      <alignment horizontal="right" vertical="center"/>
      <protection/>
    </xf>
    <xf numFmtId="167" fontId="3" fillId="0" borderId="13" xfId="0" applyNumberFormat="1" applyFont="1" applyBorder="1" applyAlignment="1" applyProtection="1">
      <alignment horizontal="right" vertical="center"/>
      <protection/>
    </xf>
    <xf numFmtId="0" fontId="12" fillId="0" borderId="0" xfId="0" applyFont="1" applyBorder="1" applyAlignment="1" applyProtection="1">
      <alignment vertical="center"/>
      <protection/>
    </xf>
    <xf numFmtId="44" fontId="12" fillId="0" borderId="16" xfId="48" applyFont="1" applyBorder="1" applyAlignment="1" applyProtection="1">
      <alignment vertical="center"/>
      <protection/>
    </xf>
    <xf numFmtId="0" fontId="9" fillId="0" borderId="0" xfId="0" applyFont="1" applyBorder="1" applyAlignment="1" applyProtection="1">
      <alignment vertical="center"/>
      <protection/>
    </xf>
    <xf numFmtId="0" fontId="0" fillId="0" borderId="17" xfId="0" applyBorder="1" applyAlignment="1" applyProtection="1">
      <alignment horizontal="center" vertical="center"/>
      <protection/>
    </xf>
    <xf numFmtId="0" fontId="0" fillId="0" borderId="18" xfId="0" applyBorder="1" applyAlignment="1" applyProtection="1">
      <alignment vertical="center"/>
      <protection/>
    </xf>
    <xf numFmtId="0" fontId="0" fillId="0" borderId="19" xfId="0" applyBorder="1" applyAlignment="1" applyProtection="1">
      <alignment vertical="center"/>
      <protection/>
    </xf>
    <xf numFmtId="167" fontId="0" fillId="0" borderId="18" xfId="0" applyNumberFormat="1" applyBorder="1" applyAlignment="1" applyProtection="1">
      <alignment vertical="center"/>
      <protection/>
    </xf>
    <xf numFmtId="167" fontId="0" fillId="0" borderId="20" xfId="0" applyNumberFormat="1" applyBorder="1" applyAlignment="1" applyProtection="1" quotePrefix="1">
      <alignment vertical="center"/>
      <protection/>
    </xf>
    <xf numFmtId="0" fontId="0" fillId="0" borderId="0" xfId="0" applyAlignment="1" applyProtection="1">
      <alignment horizontal="center" vertical="center"/>
      <protection/>
    </xf>
    <xf numFmtId="167" fontId="0" fillId="0" borderId="0" xfId="0" applyNumberFormat="1" applyAlignment="1" applyProtection="1">
      <alignment vertical="center"/>
      <protection/>
    </xf>
    <xf numFmtId="0" fontId="0" fillId="0" borderId="0" xfId="0"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0" fillId="0" borderId="0" xfId="0" applyBorder="1" applyAlignment="1">
      <alignment vertical="center"/>
    </xf>
    <xf numFmtId="0" fontId="9" fillId="0" borderId="0" xfId="0" applyFont="1" applyBorder="1" applyAlignment="1">
      <alignment horizontal="center" vertical="center"/>
    </xf>
    <xf numFmtId="0" fontId="15" fillId="0" borderId="0" xfId="0" applyFont="1" applyAlignment="1" applyProtection="1">
      <alignment horizontal="left" vertical="center"/>
      <protection/>
    </xf>
    <xf numFmtId="0" fontId="15" fillId="0" borderId="0" xfId="0" applyFont="1" applyAlignment="1" applyProtection="1">
      <alignment vertical="center"/>
      <protection/>
    </xf>
    <xf numFmtId="0" fontId="16" fillId="0" borderId="0" xfId="0" applyFont="1" applyAlignment="1" applyProtection="1">
      <alignment vertical="center"/>
      <protection/>
    </xf>
    <xf numFmtId="0" fontId="15" fillId="0" borderId="0" xfId="0" applyFont="1" applyAlignment="1" applyProtection="1">
      <alignment horizontal="center" vertical="center"/>
      <protection/>
    </xf>
    <xf numFmtId="170" fontId="15" fillId="0" borderId="0" xfId="0" applyNumberFormat="1" applyFont="1" applyAlignment="1" applyProtection="1">
      <alignment vertical="center"/>
      <protection/>
    </xf>
    <xf numFmtId="0" fontId="15" fillId="0" borderId="0" xfId="0" applyFont="1" applyFill="1" applyAlignment="1" applyProtection="1">
      <alignment horizontal="center" vertical="center"/>
      <protection/>
    </xf>
    <xf numFmtId="0" fontId="5" fillId="0" borderId="0" xfId="0" applyFont="1" applyAlignment="1" applyProtection="1">
      <alignment horizontal="left"/>
      <protection/>
    </xf>
    <xf numFmtId="1" fontId="15" fillId="0" borderId="21" xfId="0" applyNumberFormat="1" applyFont="1" applyBorder="1" applyAlignment="1" applyProtection="1">
      <alignment horizontal="left" vertical="center"/>
      <protection/>
    </xf>
    <xf numFmtId="1" fontId="15" fillId="0" borderId="22" xfId="0" applyNumberFormat="1" applyFont="1" applyBorder="1" applyAlignment="1" applyProtection="1">
      <alignment horizontal="center" vertical="center"/>
      <protection/>
    </xf>
    <xf numFmtId="170" fontId="15" fillId="0" borderId="22" xfId="0" applyNumberFormat="1" applyFont="1" applyBorder="1" applyAlignment="1" applyProtection="1">
      <alignment vertical="center" wrapText="1"/>
      <protection/>
    </xf>
    <xf numFmtId="1" fontId="15" fillId="0" borderId="22" xfId="0" applyNumberFormat="1" applyFont="1" applyFill="1" applyBorder="1" applyAlignment="1" applyProtection="1">
      <alignment horizontal="center" vertical="center"/>
      <protection/>
    </xf>
    <xf numFmtId="170" fontId="15" fillId="0" borderId="22" xfId="0" applyNumberFormat="1" applyFont="1" applyBorder="1" applyAlignment="1" applyProtection="1">
      <alignment vertical="center"/>
      <protection/>
    </xf>
    <xf numFmtId="1" fontId="15" fillId="0" borderId="23" xfId="0" applyNumberFormat="1" applyFont="1" applyBorder="1" applyAlignment="1" applyProtection="1">
      <alignment horizontal="center" vertical="center"/>
      <protection/>
    </xf>
    <xf numFmtId="1" fontId="15" fillId="0" borderId="0" xfId="0" applyNumberFormat="1" applyFont="1" applyAlignment="1" applyProtection="1">
      <alignment horizontal="center" vertical="center"/>
      <protection/>
    </xf>
    <xf numFmtId="1" fontId="15" fillId="0" borderId="24" xfId="0" applyNumberFormat="1" applyFont="1" applyBorder="1" applyAlignment="1" applyProtection="1">
      <alignment horizontal="left" vertical="center"/>
      <protection/>
    </xf>
    <xf numFmtId="1" fontId="15" fillId="0" borderId="0" xfId="0" applyNumberFormat="1" applyFont="1" applyBorder="1" applyAlignment="1" applyProtection="1">
      <alignment horizontal="center" vertical="center"/>
      <protection/>
    </xf>
    <xf numFmtId="170" fontId="15" fillId="0" borderId="0" xfId="0" applyNumberFormat="1" applyFont="1" applyBorder="1" applyAlignment="1" applyProtection="1">
      <alignment vertical="center" wrapText="1"/>
      <protection/>
    </xf>
    <xf numFmtId="1" fontId="5" fillId="0" borderId="0" xfId="0" applyNumberFormat="1" applyFont="1" applyBorder="1" applyAlignment="1" applyProtection="1">
      <alignment horizontal="left" vertical="center"/>
      <protection/>
    </xf>
    <xf numFmtId="170" fontId="15" fillId="0" borderId="0" xfId="0" applyNumberFormat="1" applyFont="1" applyBorder="1" applyAlignment="1" applyProtection="1">
      <alignment vertical="center"/>
      <protection/>
    </xf>
    <xf numFmtId="1" fontId="15" fillId="0" borderId="13" xfId="0" applyNumberFormat="1" applyFont="1" applyBorder="1" applyAlignment="1" applyProtection="1">
      <alignment horizontal="center" vertical="center"/>
      <protection/>
    </xf>
    <xf numFmtId="1" fontId="3" fillId="0" borderId="0" xfId="0" applyNumberFormat="1" applyFont="1" applyBorder="1" applyAlignment="1" applyProtection="1">
      <alignment horizontal="left" vertical="center"/>
      <protection/>
    </xf>
    <xf numFmtId="1" fontId="15" fillId="0" borderId="0" xfId="0" applyNumberFormat="1" applyFont="1" applyBorder="1" applyAlignment="1" applyProtection="1">
      <alignment horizontal="left" vertical="center"/>
      <protection/>
    </xf>
    <xf numFmtId="1" fontId="15" fillId="0" borderId="25" xfId="0" applyNumberFormat="1" applyFont="1" applyBorder="1" applyAlignment="1" applyProtection="1">
      <alignment horizontal="left" vertical="center"/>
      <protection/>
    </xf>
    <xf numFmtId="1" fontId="15" fillId="0" borderId="26" xfId="0" applyNumberFormat="1" applyFont="1" applyBorder="1" applyAlignment="1" applyProtection="1">
      <alignment horizontal="center" vertical="center"/>
      <protection/>
    </xf>
    <xf numFmtId="170" fontId="15" fillId="0" borderId="26" xfId="0" applyNumberFormat="1" applyFont="1" applyBorder="1" applyAlignment="1" applyProtection="1">
      <alignment vertical="center" wrapText="1"/>
      <protection/>
    </xf>
    <xf numFmtId="1" fontId="15" fillId="0" borderId="26" xfId="0" applyNumberFormat="1" applyFont="1" applyFill="1" applyBorder="1" applyAlignment="1" applyProtection="1">
      <alignment horizontal="center" vertical="center"/>
      <protection/>
    </xf>
    <xf numFmtId="170" fontId="15" fillId="0" borderId="26" xfId="0" applyNumberFormat="1" applyFont="1" applyBorder="1" applyAlignment="1" applyProtection="1">
      <alignment vertical="center"/>
      <protection/>
    </xf>
    <xf numFmtId="1" fontId="15" fillId="0" borderId="27" xfId="0" applyNumberFormat="1" applyFont="1" applyBorder="1" applyAlignment="1" applyProtection="1">
      <alignment horizontal="center" vertical="center"/>
      <protection/>
    </xf>
    <xf numFmtId="1" fontId="15" fillId="0" borderId="0" xfId="0" applyNumberFormat="1" applyFont="1" applyFill="1" applyBorder="1" applyAlignment="1" applyProtection="1">
      <alignment horizontal="center" vertical="center"/>
      <protection/>
    </xf>
    <xf numFmtId="0" fontId="15" fillId="0" borderId="24" xfId="0" applyFont="1" applyBorder="1" applyAlignment="1" applyProtection="1">
      <alignment horizontal="left" vertical="center"/>
      <protection/>
    </xf>
    <xf numFmtId="0" fontId="15" fillId="0" borderId="0" xfId="0" applyFont="1" applyBorder="1" applyAlignment="1" applyProtection="1">
      <alignment vertical="center"/>
      <protection/>
    </xf>
    <xf numFmtId="170" fontId="15" fillId="0" borderId="28" xfId="0" applyNumberFormat="1" applyFont="1" applyBorder="1" applyAlignment="1" applyProtection="1">
      <alignment horizontal="center" vertical="center" wrapText="1"/>
      <protection/>
    </xf>
    <xf numFmtId="0" fontId="15" fillId="0" borderId="28" xfId="0" applyFont="1" applyBorder="1" applyAlignment="1" applyProtection="1">
      <alignment horizontal="center" vertical="center" wrapText="1"/>
      <protection/>
    </xf>
    <xf numFmtId="0" fontId="15" fillId="0" borderId="13" xfId="0" applyFont="1" applyBorder="1" applyAlignment="1" applyProtection="1">
      <alignment vertical="center"/>
      <protection/>
    </xf>
    <xf numFmtId="0" fontId="15" fillId="0" borderId="29" xfId="0" applyFont="1" applyBorder="1" applyAlignment="1" applyProtection="1">
      <alignment vertical="center"/>
      <protection/>
    </xf>
    <xf numFmtId="0" fontId="15" fillId="0" borderId="28" xfId="0" applyNumberFormat="1" applyFont="1" applyFill="1" applyBorder="1" applyAlignment="1" applyProtection="1">
      <alignment horizontal="center" vertical="center"/>
      <protection/>
    </xf>
    <xf numFmtId="0" fontId="15" fillId="0" borderId="11" xfId="0" applyFont="1" applyBorder="1" applyAlignment="1" applyProtection="1">
      <alignment horizontal="center" vertical="center"/>
      <protection/>
    </xf>
    <xf numFmtId="0" fontId="15" fillId="0" borderId="30" xfId="0" applyFont="1" applyBorder="1" applyAlignment="1" applyProtection="1">
      <alignment vertical="center"/>
      <protection/>
    </xf>
    <xf numFmtId="0" fontId="15" fillId="0" borderId="31" xfId="0" applyFont="1" applyBorder="1" applyAlignment="1" applyProtection="1">
      <alignment vertical="center"/>
      <protection/>
    </xf>
    <xf numFmtId="168" fontId="15" fillId="33" borderId="32" xfId="0" applyNumberFormat="1" applyFont="1" applyFill="1" applyBorder="1" applyAlignment="1" applyProtection="1">
      <alignment horizontal="center" vertical="center"/>
      <protection locked="0"/>
    </xf>
    <xf numFmtId="170" fontId="15" fillId="0" borderId="33" xfId="0" applyNumberFormat="1" applyFont="1" applyFill="1" applyBorder="1" applyAlignment="1" applyProtection="1">
      <alignment vertical="center"/>
      <protection/>
    </xf>
    <xf numFmtId="9" fontId="15" fillId="33" borderId="34" xfId="51" applyNumberFormat="1" applyFont="1" applyFill="1" applyBorder="1" applyAlignment="1" applyProtection="1">
      <alignment horizontal="center" vertical="center"/>
      <protection locked="0"/>
    </xf>
    <xf numFmtId="9" fontId="15" fillId="33" borderId="35" xfId="51" applyNumberFormat="1" applyFont="1" applyFill="1" applyBorder="1" applyAlignment="1" applyProtection="1">
      <alignment horizontal="center" vertical="center"/>
      <protection locked="0"/>
    </xf>
    <xf numFmtId="9" fontId="15" fillId="33" borderId="36" xfId="51" applyNumberFormat="1" applyFont="1" applyFill="1" applyBorder="1" applyAlignment="1" applyProtection="1">
      <alignment horizontal="center" vertical="center"/>
      <protection locked="0"/>
    </xf>
    <xf numFmtId="169" fontId="15" fillId="0" borderId="37" xfId="0" applyNumberFormat="1" applyFont="1" applyFill="1" applyBorder="1" applyAlignment="1" applyProtection="1">
      <alignment horizontal="center" vertical="center"/>
      <protection/>
    </xf>
    <xf numFmtId="0" fontId="15" fillId="0" borderId="28" xfId="0" applyFont="1" applyFill="1" applyBorder="1" applyAlignment="1" applyProtection="1">
      <alignment horizontal="center" vertical="center"/>
      <protection/>
    </xf>
    <xf numFmtId="167" fontId="2" fillId="0" borderId="38" xfId="0" applyNumberFormat="1" applyFont="1" applyFill="1" applyBorder="1" applyAlignment="1" applyProtection="1">
      <alignment vertical="center"/>
      <protection/>
    </xf>
    <xf numFmtId="0" fontId="15" fillId="0" borderId="16" xfId="0" applyFont="1" applyBorder="1" applyAlignment="1" applyProtection="1">
      <alignment vertical="center"/>
      <protection/>
    </xf>
    <xf numFmtId="0" fontId="15" fillId="0" borderId="39" xfId="0" applyFont="1" applyBorder="1" applyAlignment="1" applyProtection="1">
      <alignment vertical="center"/>
      <protection/>
    </xf>
    <xf numFmtId="0" fontId="15" fillId="0" borderId="40" xfId="0" applyFont="1" applyBorder="1" applyAlignment="1" applyProtection="1">
      <alignment vertical="center"/>
      <protection/>
    </xf>
    <xf numFmtId="168" fontId="15" fillId="33" borderId="41" xfId="0" applyNumberFormat="1" applyFont="1" applyFill="1" applyBorder="1" applyAlignment="1" applyProtection="1">
      <alignment horizontal="center" vertical="center"/>
      <protection locked="0"/>
    </xf>
    <xf numFmtId="9" fontId="15" fillId="33" borderId="42" xfId="51" applyNumberFormat="1" applyFont="1" applyFill="1" applyBorder="1" applyAlignment="1" applyProtection="1">
      <alignment horizontal="center" vertical="center"/>
      <protection locked="0"/>
    </xf>
    <xf numFmtId="9" fontId="15" fillId="33" borderId="43" xfId="51" applyNumberFormat="1" applyFont="1" applyFill="1" applyBorder="1" applyAlignment="1" applyProtection="1">
      <alignment horizontal="center" vertical="center"/>
      <protection locked="0"/>
    </xf>
    <xf numFmtId="9" fontId="15" fillId="33" borderId="40" xfId="51" applyNumberFormat="1" applyFont="1" applyFill="1" applyBorder="1" applyAlignment="1" applyProtection="1">
      <alignment horizontal="center" vertical="center"/>
      <protection locked="0"/>
    </xf>
    <xf numFmtId="169" fontId="15" fillId="0" borderId="44" xfId="0" applyNumberFormat="1" applyFont="1" applyFill="1" applyBorder="1" applyAlignment="1" applyProtection="1">
      <alignment horizontal="center" vertical="center"/>
      <protection/>
    </xf>
    <xf numFmtId="0" fontId="15" fillId="0" borderId="24" xfId="0" applyFont="1" applyBorder="1" applyAlignment="1" applyProtection="1">
      <alignment horizontal="center" vertical="center"/>
      <protection/>
    </xf>
    <xf numFmtId="0" fontId="15" fillId="0" borderId="45" xfId="0" applyFont="1" applyBorder="1" applyAlignment="1" applyProtection="1">
      <alignment vertical="center"/>
      <protection/>
    </xf>
    <xf numFmtId="0" fontId="15" fillId="0" borderId="40" xfId="0" applyFont="1" applyBorder="1" applyAlignment="1" applyProtection="1">
      <alignment horizontal="left" vertical="center"/>
      <protection/>
    </xf>
    <xf numFmtId="0" fontId="15" fillId="0" borderId="41" xfId="0" applyFont="1" applyFill="1" applyBorder="1" applyAlignment="1" applyProtection="1">
      <alignment horizontal="center" vertical="center"/>
      <protection/>
    </xf>
    <xf numFmtId="170" fontId="20" fillId="0" borderId="46" xfId="0" applyNumberFormat="1" applyFont="1" applyFill="1" applyBorder="1" applyAlignment="1" applyProtection="1">
      <alignment vertical="center"/>
      <protection/>
    </xf>
    <xf numFmtId="0" fontId="15" fillId="0" borderId="42" xfId="0" applyFont="1" applyFill="1" applyBorder="1" applyAlignment="1" applyProtection="1">
      <alignment horizontal="left" vertical="center"/>
      <protection/>
    </xf>
    <xf numFmtId="0" fontId="15" fillId="0" borderId="43" xfId="0" applyFont="1" applyFill="1" applyBorder="1" applyAlignment="1" applyProtection="1">
      <alignment horizontal="left" vertical="center"/>
      <protection/>
    </xf>
    <xf numFmtId="0" fontId="15" fillId="0" borderId="40" xfId="0" applyFont="1" applyFill="1" applyBorder="1" applyAlignment="1" applyProtection="1">
      <alignment horizontal="left" vertical="center"/>
      <protection/>
    </xf>
    <xf numFmtId="9" fontId="15" fillId="0" borderId="44" xfId="0" applyNumberFormat="1" applyFont="1" applyFill="1" applyBorder="1" applyAlignment="1" applyProtection="1">
      <alignment horizontal="center" vertical="center"/>
      <protection/>
    </xf>
    <xf numFmtId="170" fontId="2" fillId="0" borderId="38" xfId="0" applyNumberFormat="1" applyFont="1" applyFill="1" applyBorder="1" applyAlignment="1" applyProtection="1">
      <alignment vertical="center"/>
      <protection/>
    </xf>
    <xf numFmtId="170" fontId="15" fillId="0" borderId="41" xfId="0" applyNumberFormat="1" applyFont="1" applyBorder="1" applyAlignment="1" applyProtection="1">
      <alignment vertical="center"/>
      <protection/>
    </xf>
    <xf numFmtId="170" fontId="15" fillId="0" borderId="41" xfId="0" applyNumberFormat="1" applyFont="1" applyFill="1" applyBorder="1" applyAlignment="1" applyProtection="1">
      <alignment vertical="center"/>
      <protection/>
    </xf>
    <xf numFmtId="0" fontId="15" fillId="0" borderId="47" xfId="0" applyFont="1" applyBorder="1" applyAlignment="1" applyProtection="1">
      <alignment vertical="center"/>
      <protection/>
    </xf>
    <xf numFmtId="0" fontId="15" fillId="0" borderId="48" xfId="0" applyFont="1" applyBorder="1" applyAlignment="1" applyProtection="1">
      <alignment vertical="center"/>
      <protection/>
    </xf>
    <xf numFmtId="9" fontId="15" fillId="33" borderId="49" xfId="51" applyNumberFormat="1" applyFont="1" applyFill="1" applyBorder="1" applyAlignment="1" applyProtection="1">
      <alignment horizontal="center" vertical="center"/>
      <protection locked="0"/>
    </xf>
    <xf numFmtId="9" fontId="15" fillId="33" borderId="50" xfId="51" applyNumberFormat="1" applyFont="1" applyFill="1" applyBorder="1" applyAlignment="1" applyProtection="1">
      <alignment horizontal="center" vertical="center"/>
      <protection locked="0"/>
    </xf>
    <xf numFmtId="9" fontId="15" fillId="33" borderId="51" xfId="51" applyNumberFormat="1" applyFont="1" applyFill="1" applyBorder="1" applyAlignment="1" applyProtection="1">
      <alignment horizontal="center" vertical="center"/>
      <protection locked="0"/>
    </xf>
    <xf numFmtId="9" fontId="15" fillId="33" borderId="52" xfId="51" applyNumberFormat="1" applyFont="1" applyFill="1" applyBorder="1" applyAlignment="1" applyProtection="1">
      <alignment horizontal="center" vertical="center"/>
      <protection locked="0"/>
    </xf>
    <xf numFmtId="9" fontId="15" fillId="33" borderId="53" xfId="51" applyNumberFormat="1" applyFont="1" applyFill="1" applyBorder="1" applyAlignment="1" applyProtection="1">
      <alignment horizontal="center" vertical="center"/>
      <protection locked="0"/>
    </xf>
    <xf numFmtId="9" fontId="15" fillId="33" borderId="54" xfId="51" applyNumberFormat="1" applyFont="1" applyFill="1" applyBorder="1" applyAlignment="1" applyProtection="1">
      <alignment horizontal="center" vertical="center"/>
      <protection locked="0"/>
    </xf>
    <xf numFmtId="169" fontId="15" fillId="0" borderId="55" xfId="0" applyNumberFormat="1" applyFont="1" applyFill="1" applyBorder="1" applyAlignment="1" applyProtection="1">
      <alignment horizontal="center" vertical="center"/>
      <protection/>
    </xf>
    <xf numFmtId="0" fontId="15" fillId="0" borderId="56" xfId="0" applyFont="1" applyFill="1" applyBorder="1" applyAlignment="1" applyProtection="1">
      <alignment horizontal="center" vertical="center"/>
      <protection/>
    </xf>
    <xf numFmtId="170" fontId="2" fillId="0" borderId="56" xfId="0" applyNumberFormat="1" applyFont="1" applyFill="1" applyBorder="1" applyAlignment="1" applyProtection="1">
      <alignment vertical="center"/>
      <protection/>
    </xf>
    <xf numFmtId="170" fontId="15" fillId="0" borderId="0" xfId="0" applyNumberFormat="1" applyFont="1" applyFill="1" applyBorder="1" applyAlignment="1" applyProtection="1">
      <alignment vertical="center"/>
      <protection/>
    </xf>
    <xf numFmtId="0" fontId="15" fillId="0" borderId="57" xfId="0" applyFont="1" applyBorder="1" applyAlignment="1" applyProtection="1">
      <alignment vertical="center"/>
      <protection/>
    </xf>
    <xf numFmtId="0" fontId="15" fillId="0" borderId="29" xfId="0" applyFont="1" applyFill="1" applyBorder="1" applyAlignment="1" applyProtection="1">
      <alignment horizontal="center" vertical="center"/>
      <protection/>
    </xf>
    <xf numFmtId="0" fontId="15" fillId="0" borderId="58" xfId="0" applyFont="1" applyFill="1" applyBorder="1" applyAlignment="1" applyProtection="1">
      <alignment horizontal="center" vertical="center"/>
      <protection/>
    </xf>
    <xf numFmtId="170" fontId="15" fillId="0" borderId="59" xfId="0" applyNumberFormat="1" applyFont="1" applyBorder="1" applyAlignment="1" applyProtection="1">
      <alignment vertical="center"/>
      <protection/>
    </xf>
    <xf numFmtId="170" fontId="15" fillId="0" borderId="56" xfId="0" applyNumberFormat="1" applyFont="1" applyBorder="1" applyAlignment="1" applyProtection="1">
      <alignment vertical="center"/>
      <protection/>
    </xf>
    <xf numFmtId="0" fontId="15" fillId="0" borderId="60" xfId="0" applyFont="1" applyBorder="1" applyAlignment="1" applyProtection="1">
      <alignment vertical="center"/>
      <protection/>
    </xf>
    <xf numFmtId="0" fontId="16" fillId="0" borderId="61" xfId="0" applyFont="1" applyBorder="1" applyAlignment="1" applyProtection="1">
      <alignment horizontal="left" vertical="center"/>
      <protection/>
    </xf>
    <xf numFmtId="168" fontId="16" fillId="0" borderId="62" xfId="0" applyNumberFormat="1" applyFont="1" applyBorder="1" applyAlignment="1" applyProtection="1">
      <alignment horizontal="center" vertical="center"/>
      <protection/>
    </xf>
    <xf numFmtId="167" fontId="20" fillId="0" borderId="62" xfId="0" applyNumberFormat="1" applyFont="1" applyBorder="1" applyAlignment="1" applyProtection="1">
      <alignment vertical="center"/>
      <protection/>
    </xf>
    <xf numFmtId="170" fontId="15" fillId="0" borderId="61" xfId="0" applyNumberFormat="1" applyFont="1" applyBorder="1" applyAlignment="1" applyProtection="1">
      <alignment vertical="center"/>
      <protection/>
    </xf>
    <xf numFmtId="0" fontId="16" fillId="0" borderId="61" xfId="0" applyFont="1" applyFill="1" applyBorder="1" applyAlignment="1" applyProtection="1">
      <alignment horizontal="center" vertical="center"/>
      <protection/>
    </xf>
    <xf numFmtId="0" fontId="16" fillId="0" borderId="63" xfId="0" applyFont="1" applyBorder="1" applyAlignment="1" applyProtection="1">
      <alignment horizontal="center" vertical="center"/>
      <protection/>
    </xf>
    <xf numFmtId="0" fontId="15" fillId="0" borderId="64" xfId="0" applyFont="1" applyBorder="1" applyAlignment="1" applyProtection="1">
      <alignment horizontal="left" vertical="center"/>
      <protection/>
    </xf>
    <xf numFmtId="0" fontId="15" fillId="0" borderId="18" xfId="0" applyFont="1" applyBorder="1" applyAlignment="1" applyProtection="1">
      <alignment vertical="center"/>
      <protection/>
    </xf>
    <xf numFmtId="0" fontId="15" fillId="0" borderId="18" xfId="0" applyFont="1" applyBorder="1" applyAlignment="1" applyProtection="1">
      <alignment horizontal="center" vertical="center"/>
      <protection/>
    </xf>
    <xf numFmtId="170" fontId="15" fillId="0" borderId="18" xfId="0" applyNumberFormat="1" applyFont="1" applyFill="1" applyBorder="1" applyAlignment="1" applyProtection="1">
      <alignment vertical="center"/>
      <protection/>
    </xf>
    <xf numFmtId="0" fontId="15" fillId="0" borderId="18" xfId="0" applyFont="1" applyFill="1" applyBorder="1" applyAlignment="1" applyProtection="1">
      <alignment horizontal="center" vertical="center"/>
      <protection/>
    </xf>
    <xf numFmtId="170" fontId="15" fillId="0" borderId="18" xfId="0" applyNumberFormat="1" applyFont="1" applyBorder="1" applyAlignment="1" applyProtection="1">
      <alignment vertical="center"/>
      <protection/>
    </xf>
    <xf numFmtId="0" fontId="15" fillId="0" borderId="20" xfId="0" applyFont="1" applyBorder="1" applyAlignment="1" applyProtection="1">
      <alignment vertical="center"/>
      <protection/>
    </xf>
    <xf numFmtId="0" fontId="16" fillId="0" borderId="0" xfId="0" applyFont="1" applyAlignment="1" applyProtection="1">
      <alignment horizontal="left" vertical="center"/>
      <protection/>
    </xf>
    <xf numFmtId="0" fontId="21" fillId="0" borderId="0" xfId="0" applyFont="1" applyAlignment="1" applyProtection="1">
      <alignment horizontal="left" vertical="center"/>
      <protection/>
    </xf>
    <xf numFmtId="170" fontId="2" fillId="0" borderId="0" xfId="0" applyNumberFormat="1" applyFont="1" applyBorder="1" applyAlignment="1" applyProtection="1">
      <alignment vertical="center"/>
      <protection/>
    </xf>
    <xf numFmtId="0" fontId="20" fillId="0" borderId="0" xfId="0" applyFont="1" applyAlignment="1" applyProtection="1">
      <alignment horizontal="left"/>
      <protection/>
    </xf>
    <xf numFmtId="170" fontId="2" fillId="0" borderId="0" xfId="0" applyNumberFormat="1" applyFont="1" applyAlignment="1" applyProtection="1">
      <alignment vertical="center"/>
      <protection/>
    </xf>
    <xf numFmtId="0" fontId="2" fillId="0" borderId="0" xfId="0" applyFont="1" applyAlignment="1" applyProtection="1">
      <alignment vertical="center"/>
      <protection/>
    </xf>
    <xf numFmtId="0" fontId="19" fillId="0" borderId="0" xfId="0" applyFont="1" applyAlignment="1" applyProtection="1">
      <alignment horizontal="center" vertical="center"/>
      <protection/>
    </xf>
    <xf numFmtId="0" fontId="20" fillId="0" borderId="0" xfId="0" applyFont="1" applyAlignment="1" applyProtection="1">
      <alignment vertical="center"/>
      <protection/>
    </xf>
    <xf numFmtId="0" fontId="2" fillId="0" borderId="0" xfId="0" applyFont="1" applyAlignment="1" applyProtection="1">
      <alignment horizontal="center" vertical="center"/>
      <protection/>
    </xf>
    <xf numFmtId="1" fontId="19" fillId="0" borderId="21" xfId="0" applyNumberFormat="1" applyFont="1" applyBorder="1" applyAlignment="1" applyProtection="1">
      <alignment horizontal="center" vertical="center"/>
      <protection/>
    </xf>
    <xf numFmtId="1" fontId="20" fillId="0" borderId="22" xfId="0" applyNumberFormat="1" applyFont="1" applyBorder="1" applyAlignment="1" applyProtection="1">
      <alignment horizontal="left" vertical="center"/>
      <protection/>
    </xf>
    <xf numFmtId="1" fontId="2" fillId="0" borderId="22" xfId="0" applyNumberFormat="1" applyFont="1" applyBorder="1" applyAlignment="1" applyProtection="1">
      <alignment horizontal="center" vertical="center"/>
      <protection/>
    </xf>
    <xf numFmtId="0" fontId="20" fillId="0" borderId="65" xfId="0" applyNumberFormat="1" applyFont="1" applyBorder="1" applyAlignment="1" applyProtection="1">
      <alignment horizontal="center" vertical="center" wrapText="1"/>
      <protection/>
    </xf>
    <xf numFmtId="170" fontId="20" fillId="0" borderId="64" xfId="0" applyNumberFormat="1" applyFont="1" applyBorder="1" applyAlignment="1" applyProtection="1">
      <alignment vertical="center" wrapText="1"/>
      <protection/>
    </xf>
    <xf numFmtId="170" fontId="20" fillId="0" borderId="0" xfId="0" applyNumberFormat="1" applyFont="1" applyBorder="1" applyAlignment="1" applyProtection="1">
      <alignment vertical="center"/>
      <protection/>
    </xf>
    <xf numFmtId="1" fontId="2" fillId="0" borderId="0" xfId="0" applyNumberFormat="1" applyFont="1" applyAlignment="1" applyProtection="1">
      <alignment horizontal="center" vertical="center"/>
      <protection/>
    </xf>
    <xf numFmtId="0" fontId="19" fillId="0" borderId="24" xfId="0" applyFont="1" applyBorder="1" applyAlignment="1" applyProtection="1">
      <alignment horizontal="center" vertical="center"/>
      <protection/>
    </xf>
    <xf numFmtId="0" fontId="23" fillId="0" borderId="0" xfId="0" applyFont="1" applyBorder="1" applyAlignment="1" applyProtection="1">
      <alignment/>
      <protection/>
    </xf>
    <xf numFmtId="0" fontId="2" fillId="0" borderId="0" xfId="0" applyFont="1" applyBorder="1" applyAlignment="1" applyProtection="1">
      <alignment vertical="center"/>
      <protection/>
    </xf>
    <xf numFmtId="170" fontId="20" fillId="0" borderId="66" xfId="0" applyNumberFormat="1" applyFont="1" applyBorder="1" applyAlignment="1" applyProtection="1">
      <alignment horizontal="center" vertical="center" wrapText="1"/>
      <protection/>
    </xf>
    <xf numFmtId="170" fontId="19" fillId="0" borderId="67" xfId="0" applyNumberFormat="1" applyFont="1" applyBorder="1" applyAlignment="1" applyProtection="1">
      <alignment horizontal="center" vertical="center" wrapText="1"/>
      <protection/>
    </xf>
    <xf numFmtId="170" fontId="24" fillId="0" borderId="67" xfId="0" applyNumberFormat="1" applyFont="1" applyBorder="1" applyAlignment="1" applyProtection="1">
      <alignment horizontal="center" vertical="center" wrapText="1"/>
      <protection/>
    </xf>
    <xf numFmtId="0" fontId="19" fillId="0" borderId="68" xfId="0" applyNumberFormat="1" applyFont="1" applyBorder="1" applyAlignment="1" applyProtection="1">
      <alignment horizontal="center" vertical="center" wrapText="1"/>
      <protection/>
    </xf>
    <xf numFmtId="0" fontId="19" fillId="0" borderId="69" xfId="0" applyNumberFormat="1" applyFont="1" applyBorder="1" applyAlignment="1" applyProtection="1">
      <alignment horizontal="center" vertical="center" wrapText="1"/>
      <protection/>
    </xf>
    <xf numFmtId="0" fontId="23" fillId="0" borderId="29" xfId="0" applyFont="1" applyBorder="1" applyAlignment="1" applyProtection="1">
      <alignment vertical="center"/>
      <protection/>
    </xf>
    <xf numFmtId="0" fontId="2" fillId="0" borderId="29" xfId="0" applyFont="1" applyBorder="1" applyAlignment="1" applyProtection="1">
      <alignment vertical="center"/>
      <protection/>
    </xf>
    <xf numFmtId="0" fontId="2" fillId="0" borderId="58" xfId="0" applyFont="1" applyBorder="1" applyAlignment="1" applyProtection="1">
      <alignment vertical="center"/>
      <protection/>
    </xf>
    <xf numFmtId="10" fontId="19" fillId="0" borderId="56" xfId="51" applyNumberFormat="1" applyFont="1" applyFill="1" applyBorder="1" applyAlignment="1" applyProtection="1">
      <alignment horizontal="center" vertical="center"/>
      <protection/>
    </xf>
    <xf numFmtId="10" fontId="19" fillId="0" borderId="70" xfId="51" applyNumberFormat="1" applyFont="1" applyFill="1" applyBorder="1" applyAlignment="1" applyProtection="1">
      <alignment horizontal="center" vertical="center"/>
      <protection/>
    </xf>
    <xf numFmtId="0" fontId="2" fillId="0" borderId="35" xfId="0" applyFont="1" applyFill="1" applyBorder="1" applyAlignment="1" applyProtection="1">
      <alignment vertical="center"/>
      <protection/>
    </xf>
    <xf numFmtId="1" fontId="2" fillId="33" borderId="46" xfId="0" applyNumberFormat="1" applyFont="1" applyFill="1" applyBorder="1" applyAlignment="1" applyProtection="1">
      <alignment horizontal="center" vertical="center"/>
      <protection locked="0"/>
    </xf>
    <xf numFmtId="168" fontId="2" fillId="0" borderId="71" xfId="0" applyNumberFormat="1" applyFont="1" applyFill="1" applyBorder="1" applyAlignment="1" applyProtection="1">
      <alignment horizontal="center" vertical="center"/>
      <protection/>
    </xf>
    <xf numFmtId="168" fontId="20" fillId="0" borderId="37" xfId="0" applyNumberFormat="1" applyFont="1" applyFill="1" applyBorder="1" applyAlignment="1" applyProtection="1">
      <alignment horizontal="center" vertical="center"/>
      <protection/>
    </xf>
    <xf numFmtId="172" fontId="2" fillId="33" borderId="46" xfId="0" applyNumberFormat="1" applyFont="1" applyFill="1" applyBorder="1" applyAlignment="1" applyProtection="1">
      <alignment vertical="center"/>
      <protection locked="0"/>
    </xf>
    <xf numFmtId="166" fontId="2" fillId="0" borderId="39" xfId="0" applyNumberFormat="1" applyFont="1" applyFill="1" applyBorder="1" applyAlignment="1" applyProtection="1">
      <alignment vertical="center"/>
      <protection/>
    </xf>
    <xf numFmtId="172" fontId="20" fillId="0" borderId="44" xfId="0" applyNumberFormat="1" applyFont="1" applyFill="1" applyBorder="1" applyAlignment="1" applyProtection="1">
      <alignment vertical="center"/>
      <protection/>
    </xf>
    <xf numFmtId="172" fontId="2" fillId="0" borderId="32" xfId="0" applyNumberFormat="1" applyFont="1" applyFill="1" applyBorder="1" applyAlignment="1" applyProtection="1">
      <alignment vertical="center"/>
      <protection/>
    </xf>
    <xf numFmtId="172" fontId="2" fillId="0" borderId="72" xfId="0" applyNumberFormat="1" applyFont="1" applyFill="1" applyBorder="1" applyAlignment="1" applyProtection="1">
      <alignment vertical="center"/>
      <protection/>
    </xf>
    <xf numFmtId="172" fontId="2" fillId="33" borderId="32" xfId="0" applyNumberFormat="1" applyFont="1" applyFill="1" applyBorder="1" applyAlignment="1" applyProtection="1">
      <alignment vertical="center"/>
      <protection locked="0"/>
    </xf>
    <xf numFmtId="172" fontId="20" fillId="0" borderId="73" xfId="0" applyNumberFormat="1" applyFont="1" applyBorder="1" applyAlignment="1" applyProtection="1">
      <alignment vertical="center"/>
      <protection/>
    </xf>
    <xf numFmtId="0" fontId="2" fillId="0" borderId="43" xfId="0" applyFont="1" applyFill="1" applyBorder="1" applyAlignment="1" applyProtection="1">
      <alignment vertical="center"/>
      <protection/>
    </xf>
    <xf numFmtId="1" fontId="2" fillId="33" borderId="41" xfId="0" applyNumberFormat="1" applyFont="1" applyFill="1" applyBorder="1" applyAlignment="1" applyProtection="1">
      <alignment horizontal="center" vertical="center"/>
      <protection locked="0"/>
    </xf>
    <xf numFmtId="168" fontId="2" fillId="0" borderId="47" xfId="0" applyNumberFormat="1" applyFont="1" applyFill="1" applyBorder="1" applyAlignment="1" applyProtection="1">
      <alignment horizontal="center" vertical="center"/>
      <protection/>
    </xf>
    <xf numFmtId="168" fontId="20" fillId="0" borderId="74" xfId="0" applyNumberFormat="1" applyFont="1" applyFill="1" applyBorder="1" applyAlignment="1" applyProtection="1">
      <alignment horizontal="center" vertical="center"/>
      <protection/>
    </xf>
    <xf numFmtId="172" fontId="2" fillId="33" borderId="41" xfId="0" applyNumberFormat="1" applyFont="1" applyFill="1" applyBorder="1" applyAlignment="1" applyProtection="1">
      <alignment vertical="center"/>
      <protection locked="0"/>
    </xf>
    <xf numFmtId="172" fontId="20" fillId="0" borderId="46" xfId="0" applyNumberFormat="1" applyFont="1" applyFill="1" applyBorder="1" applyAlignment="1" applyProtection="1">
      <alignment horizontal="center" vertical="center"/>
      <protection/>
    </xf>
    <xf numFmtId="172" fontId="2" fillId="0" borderId="41" xfId="0" applyNumberFormat="1" applyFont="1" applyFill="1" applyBorder="1" applyAlignment="1" applyProtection="1">
      <alignment vertical="center"/>
      <protection/>
    </xf>
    <xf numFmtId="172" fontId="2" fillId="0" borderId="46" xfId="0" applyNumberFormat="1" applyFont="1" applyFill="1" applyBorder="1" applyAlignment="1" applyProtection="1">
      <alignment vertical="center"/>
      <protection/>
    </xf>
    <xf numFmtId="172" fontId="2" fillId="33" borderId="46" xfId="0" applyNumberFormat="1" applyFont="1" applyFill="1" applyBorder="1" applyAlignment="1" applyProtection="1">
      <alignment vertical="center"/>
      <protection locked="0"/>
    </xf>
    <xf numFmtId="172" fontId="20" fillId="0" borderId="75" xfId="0" applyNumberFormat="1" applyFont="1" applyBorder="1" applyAlignment="1" applyProtection="1">
      <alignment vertical="center"/>
      <protection/>
    </xf>
    <xf numFmtId="172" fontId="2" fillId="33" borderId="41" xfId="0" applyNumberFormat="1" applyFont="1" applyFill="1" applyBorder="1" applyAlignment="1" applyProtection="1">
      <alignment vertical="center"/>
      <protection locked="0"/>
    </xf>
    <xf numFmtId="172" fontId="20" fillId="0" borderId="41" xfId="0" applyNumberFormat="1" applyFont="1" applyFill="1" applyBorder="1" applyAlignment="1" applyProtection="1">
      <alignment horizontal="center" vertical="center"/>
      <protection/>
    </xf>
    <xf numFmtId="1" fontId="2" fillId="0" borderId="41" xfId="0" applyNumberFormat="1" applyFont="1" applyFill="1" applyBorder="1" applyAlignment="1" applyProtection="1">
      <alignment horizontal="center" vertical="center"/>
      <protection/>
    </xf>
    <xf numFmtId="172" fontId="2" fillId="0" borderId="41" xfId="0" applyNumberFormat="1" applyFont="1" applyFill="1" applyBorder="1" applyAlignment="1" applyProtection="1">
      <alignment vertical="center"/>
      <protection/>
    </xf>
    <xf numFmtId="0" fontId="2" fillId="0" borderId="47" xfId="0" applyFont="1" applyFill="1" applyBorder="1" applyAlignment="1" applyProtection="1">
      <alignment vertical="center"/>
      <protection/>
    </xf>
    <xf numFmtId="0" fontId="2" fillId="0" borderId="76" xfId="0" applyFont="1" applyFill="1" applyBorder="1" applyAlignment="1" applyProtection="1">
      <alignment horizontal="center" vertical="center"/>
      <protection/>
    </xf>
    <xf numFmtId="0" fontId="2" fillId="0" borderId="30" xfId="0" applyFont="1" applyFill="1" applyBorder="1" applyAlignment="1" applyProtection="1">
      <alignment horizontal="center" vertical="center"/>
      <protection/>
    </xf>
    <xf numFmtId="2" fontId="20" fillId="0" borderId="77" xfId="0" applyNumberFormat="1" applyFont="1" applyFill="1" applyBorder="1" applyAlignment="1" applyProtection="1">
      <alignment horizontal="center" vertical="center"/>
      <protection/>
    </xf>
    <xf numFmtId="172" fontId="2" fillId="0" borderId="56" xfId="0" applyNumberFormat="1" applyFont="1" applyFill="1" applyBorder="1" applyAlignment="1" applyProtection="1">
      <alignment vertical="center"/>
      <protection/>
    </xf>
    <xf numFmtId="172" fontId="2" fillId="0" borderId="30" xfId="0" applyNumberFormat="1" applyFont="1" applyFill="1" applyBorder="1" applyAlignment="1" applyProtection="1">
      <alignment vertical="center"/>
      <protection/>
    </xf>
    <xf numFmtId="172" fontId="2" fillId="0" borderId="77" xfId="0" applyNumberFormat="1" applyFont="1" applyFill="1" applyBorder="1" applyAlignment="1" applyProtection="1">
      <alignment vertical="center"/>
      <protection/>
    </xf>
    <xf numFmtId="172" fontId="2" fillId="0" borderId="28" xfId="0" applyNumberFormat="1" applyFont="1" applyFill="1" applyBorder="1" applyAlignment="1" applyProtection="1">
      <alignment vertical="center"/>
      <protection/>
    </xf>
    <xf numFmtId="172" fontId="2" fillId="0" borderId="56" xfId="0" applyNumberFormat="1" applyFont="1" applyBorder="1" applyAlignment="1" applyProtection="1">
      <alignment vertical="center"/>
      <protection/>
    </xf>
    <xf numFmtId="172" fontId="2" fillId="0" borderId="78" xfId="0" applyNumberFormat="1" applyFont="1" applyBorder="1" applyAlignment="1" applyProtection="1">
      <alignment vertical="center"/>
      <protection/>
    </xf>
    <xf numFmtId="0" fontId="19" fillId="0" borderId="64" xfId="0" applyFont="1" applyBorder="1" applyAlignment="1" applyProtection="1">
      <alignment horizontal="center" vertical="center"/>
      <protection/>
    </xf>
    <xf numFmtId="168" fontId="20" fillId="0" borderId="79" xfId="0" applyNumberFormat="1" applyFont="1" applyBorder="1" applyAlignment="1" applyProtection="1">
      <alignment horizontal="center" vertical="center"/>
      <protection/>
    </xf>
    <xf numFmtId="168" fontId="20" fillId="0" borderId="80" xfId="0" applyNumberFormat="1" applyFont="1" applyBorder="1" applyAlignment="1" applyProtection="1">
      <alignment horizontal="center" vertical="center"/>
      <protection/>
    </xf>
    <xf numFmtId="168" fontId="20" fillId="0" borderId="81" xfId="0" applyNumberFormat="1" applyFont="1" applyBorder="1" applyAlignment="1" applyProtection="1">
      <alignment horizontal="center" vertical="center"/>
      <protection/>
    </xf>
    <xf numFmtId="172" fontId="20" fillId="0" borderId="79" xfId="0" applyNumberFormat="1" applyFont="1" applyBorder="1" applyAlignment="1" applyProtection="1">
      <alignment vertical="center"/>
      <protection/>
    </xf>
    <xf numFmtId="172" fontId="20" fillId="0" borderId="80" xfId="0" applyNumberFormat="1" applyFont="1" applyBorder="1" applyAlignment="1" applyProtection="1">
      <alignment vertical="center"/>
      <protection/>
    </xf>
    <xf numFmtId="172" fontId="20" fillId="0" borderId="82" xfId="0" applyNumberFormat="1" applyFont="1" applyBorder="1" applyAlignment="1" applyProtection="1">
      <alignment vertical="center"/>
      <protection/>
    </xf>
    <xf numFmtId="0" fontId="19" fillId="0" borderId="0" xfId="0" applyFont="1" applyBorder="1" applyAlignment="1" applyProtection="1">
      <alignment horizontal="center" vertical="center"/>
      <protection/>
    </xf>
    <xf numFmtId="0" fontId="20" fillId="0" borderId="0" xfId="0" applyFont="1" applyBorder="1" applyAlignment="1" applyProtection="1">
      <alignment horizontal="left" vertical="center"/>
      <protection/>
    </xf>
    <xf numFmtId="168" fontId="20" fillId="0" borderId="0" xfId="0" applyNumberFormat="1" applyFont="1" applyBorder="1" applyAlignment="1" applyProtection="1">
      <alignment horizontal="center" vertical="center"/>
      <protection/>
    </xf>
    <xf numFmtId="168" fontId="20" fillId="0" borderId="22" xfId="0" applyNumberFormat="1" applyFont="1" applyBorder="1" applyAlignment="1" applyProtection="1">
      <alignment/>
      <protection/>
    </xf>
    <xf numFmtId="168" fontId="20" fillId="0" borderId="22" xfId="0" applyNumberFormat="1" applyFont="1" applyBorder="1" applyAlignment="1" applyProtection="1">
      <alignment horizontal="right"/>
      <protection/>
    </xf>
    <xf numFmtId="172" fontId="20" fillId="0" borderId="0" xfId="0" applyNumberFormat="1" applyFont="1" applyBorder="1" applyAlignment="1" applyProtection="1">
      <alignment vertical="center"/>
      <protection/>
    </xf>
    <xf numFmtId="0" fontId="26" fillId="0" borderId="0" xfId="0" applyFont="1" applyAlignment="1" applyProtection="1">
      <alignment horizontal="left" vertical="center"/>
      <protection/>
    </xf>
    <xf numFmtId="0" fontId="19" fillId="0" borderId="0" xfId="0" applyFont="1" applyAlignment="1" applyProtection="1">
      <alignment vertical="center"/>
      <protection/>
    </xf>
    <xf numFmtId="0" fontId="26" fillId="0" borderId="0" xfId="0" applyFont="1" applyAlignment="1" applyProtection="1">
      <alignment vertical="center"/>
      <protection/>
    </xf>
    <xf numFmtId="0" fontId="19" fillId="0" borderId="0" xfId="0" applyFont="1" applyAlignment="1" applyProtection="1">
      <alignment horizontal="left" vertical="center"/>
      <protection/>
    </xf>
    <xf numFmtId="0" fontId="28" fillId="0" borderId="0" xfId="0" applyFont="1" applyAlignment="1" applyProtection="1">
      <alignment horizontal="left" vertical="center"/>
      <protection/>
    </xf>
    <xf numFmtId="0" fontId="21" fillId="0" borderId="0" xfId="0" applyFont="1" applyAlignment="1" applyProtection="1">
      <alignment horizontal="left" vertical="center"/>
      <protection/>
    </xf>
    <xf numFmtId="172" fontId="20" fillId="34" borderId="81" xfId="0" applyNumberFormat="1" applyFont="1" applyFill="1" applyBorder="1" applyAlignment="1" applyProtection="1">
      <alignment vertical="center"/>
      <protection/>
    </xf>
    <xf numFmtId="41" fontId="2" fillId="0" borderId="46" xfId="0" applyNumberFormat="1" applyFont="1" applyFill="1" applyBorder="1" applyAlignment="1" applyProtection="1">
      <alignment horizontal="center" vertical="center"/>
      <protection/>
    </xf>
    <xf numFmtId="42" fontId="2" fillId="0" borderId="46" xfId="0" applyNumberFormat="1" applyFont="1" applyFill="1" applyBorder="1" applyAlignment="1" applyProtection="1">
      <alignment vertical="center"/>
      <protection/>
    </xf>
    <xf numFmtId="172" fontId="20" fillId="0" borderId="41" xfId="0" applyNumberFormat="1" applyFont="1" applyFill="1" applyBorder="1" applyAlignment="1" applyProtection="1">
      <alignment horizontal="center" vertical="center"/>
      <protection/>
    </xf>
    <xf numFmtId="172" fontId="2" fillId="0" borderId="83" xfId="0" applyNumberFormat="1" applyFont="1" applyFill="1" applyBorder="1" applyAlignment="1" applyProtection="1">
      <alignment vertical="center"/>
      <protection/>
    </xf>
    <xf numFmtId="172" fontId="2" fillId="0" borderId="84" xfId="0" applyNumberFormat="1" applyFont="1" applyFill="1" applyBorder="1" applyAlignment="1" applyProtection="1">
      <alignment vertical="center"/>
      <protection/>
    </xf>
    <xf numFmtId="0" fontId="6" fillId="0" borderId="0" xfId="0" applyFont="1" applyBorder="1" applyAlignment="1" applyProtection="1">
      <alignment/>
      <protection/>
    </xf>
    <xf numFmtId="170" fontId="19" fillId="0" borderId="0" xfId="0" applyNumberFormat="1" applyFont="1" applyAlignment="1" applyProtection="1">
      <alignment vertical="center"/>
      <protection/>
    </xf>
    <xf numFmtId="0" fontId="26" fillId="0" borderId="0" xfId="0" applyFont="1" applyAlignment="1" applyProtection="1">
      <alignment horizontal="center" vertical="center"/>
      <protection/>
    </xf>
    <xf numFmtId="0" fontId="27" fillId="0" borderId="0" xfId="0" applyFont="1" applyAlignment="1" applyProtection="1">
      <alignment horizontal="left" vertical="center"/>
      <protection/>
    </xf>
    <xf numFmtId="0" fontId="36"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0" fillId="0" borderId="0" xfId="0" applyFont="1" applyAlignment="1" applyProtection="1">
      <alignment horizontal="left" vertical="center"/>
      <protection/>
    </xf>
    <xf numFmtId="0" fontId="40" fillId="0" borderId="0" xfId="0" applyFont="1" applyAlignment="1" applyProtection="1">
      <alignment horizontal="left" vertical="center"/>
      <protection/>
    </xf>
    <xf numFmtId="167" fontId="20" fillId="33" borderId="46" xfId="0" applyNumberFormat="1" applyFont="1" applyFill="1" applyBorder="1" applyAlignment="1" applyProtection="1">
      <alignment vertical="center"/>
      <protection locked="0"/>
    </xf>
    <xf numFmtId="174" fontId="24" fillId="33" borderId="56" xfId="51" applyNumberFormat="1" applyFont="1" applyFill="1" applyBorder="1" applyAlignment="1" applyProtection="1">
      <alignment horizontal="center" vertical="center"/>
      <protection locked="0"/>
    </xf>
    <xf numFmtId="174" fontId="24" fillId="0" borderId="56" xfId="51" applyNumberFormat="1"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9" fillId="0" borderId="51" xfId="0" applyFont="1" applyBorder="1" applyAlignment="1">
      <alignment vertical="center"/>
    </xf>
    <xf numFmtId="0" fontId="0" fillId="0" borderId="85" xfId="0" applyBorder="1" applyAlignment="1">
      <alignment vertical="center"/>
    </xf>
    <xf numFmtId="0" fontId="9" fillId="0" borderId="85" xfId="0" applyFont="1" applyBorder="1" applyAlignment="1">
      <alignment horizontal="center" vertical="center"/>
    </xf>
    <xf numFmtId="0" fontId="9" fillId="0" borderId="86" xfId="0" applyFont="1" applyBorder="1" applyAlignment="1">
      <alignment/>
    </xf>
    <xf numFmtId="0" fontId="0" fillId="0" borderId="31" xfId="0" applyBorder="1" applyAlignment="1">
      <alignment vertical="center"/>
    </xf>
    <xf numFmtId="0" fontId="0" fillId="0" borderId="87" xfId="0" applyBorder="1" applyAlignment="1">
      <alignment vertical="center"/>
    </xf>
    <xf numFmtId="0" fontId="9" fillId="0" borderId="87" xfId="0" applyFont="1" applyBorder="1" applyAlignment="1">
      <alignment horizontal="center" vertical="center"/>
    </xf>
    <xf numFmtId="0" fontId="7" fillId="0" borderId="88" xfId="0" applyFont="1" applyBorder="1" applyAlignment="1" applyProtection="1">
      <alignment horizontal="center" vertical="center"/>
      <protection/>
    </xf>
    <xf numFmtId="0" fontId="0" fillId="0" borderId="0" xfId="0" applyFont="1" applyFill="1" applyBorder="1" applyAlignment="1" applyProtection="1">
      <alignment horizontal="center"/>
      <protection/>
    </xf>
    <xf numFmtId="0" fontId="7" fillId="0" borderId="0" xfId="0" applyFont="1" applyBorder="1" applyAlignment="1" applyProtection="1">
      <alignment horizontal="center"/>
      <protection/>
    </xf>
    <xf numFmtId="0" fontId="7" fillId="0" borderId="88" xfId="0" applyFont="1" applyBorder="1" applyAlignment="1" applyProtection="1">
      <alignment horizontal="center"/>
      <protection/>
    </xf>
    <xf numFmtId="0" fontId="7" fillId="0" borderId="89" xfId="0" applyFont="1" applyBorder="1" applyAlignment="1" applyProtection="1">
      <alignment horizontal="center"/>
      <protection/>
    </xf>
    <xf numFmtId="0" fontId="5" fillId="0" borderId="90" xfId="0" applyFont="1" applyBorder="1" applyAlignment="1" applyProtection="1">
      <alignment horizontal="center" vertical="center" wrapText="1"/>
      <protection/>
    </xf>
    <xf numFmtId="0" fontId="5" fillId="35" borderId="91" xfId="0" applyFont="1" applyFill="1" applyBorder="1" applyAlignment="1" applyProtection="1">
      <alignment horizontal="right" wrapText="1"/>
      <protection/>
    </xf>
    <xf numFmtId="0" fontId="46" fillId="36" borderId="87" xfId="0" applyNumberFormat="1" applyFont="1" applyFill="1" applyBorder="1" applyAlignment="1" applyProtection="1">
      <alignment horizontal="center" vertical="center"/>
      <protection locked="0"/>
    </xf>
    <xf numFmtId="15" fontId="9" fillId="36" borderId="87"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right" vertical="center"/>
      <protection/>
    </xf>
    <xf numFmtId="0" fontId="12" fillId="0" borderId="11" xfId="0" applyFont="1" applyBorder="1" applyAlignment="1" applyProtection="1">
      <alignment horizontal="center" vertical="center"/>
      <protection/>
    </xf>
    <xf numFmtId="0" fontId="12" fillId="0" borderId="12" xfId="0" applyFont="1" applyBorder="1" applyAlignment="1" applyProtection="1">
      <alignment vertical="center"/>
      <protection/>
    </xf>
    <xf numFmtId="167" fontId="12" fillId="0" borderId="0" xfId="0" applyNumberFormat="1" applyFont="1" applyBorder="1" applyAlignment="1" applyProtection="1">
      <alignment vertical="center"/>
      <protection/>
    </xf>
    <xf numFmtId="0" fontId="12" fillId="0" borderId="13" xfId="0" applyFont="1" applyBorder="1" applyAlignment="1" applyProtection="1">
      <alignment vertical="center"/>
      <protection/>
    </xf>
    <xf numFmtId="167" fontId="3" fillId="0" borderId="16" xfId="0" applyNumberFormat="1" applyFont="1" applyBorder="1" applyAlignment="1" applyProtection="1">
      <alignment vertical="center"/>
      <protection/>
    </xf>
    <xf numFmtId="167" fontId="3" fillId="0" borderId="92" xfId="0" applyNumberFormat="1" applyFont="1" applyBorder="1" applyAlignment="1" applyProtection="1">
      <alignment vertical="center"/>
      <protection/>
    </xf>
    <xf numFmtId="0" fontId="12" fillId="0" borderId="14" xfId="0" applyFont="1" applyBorder="1" applyAlignment="1" applyProtection="1">
      <alignment vertical="center"/>
      <protection/>
    </xf>
    <xf numFmtId="167" fontId="12" fillId="0" borderId="93" xfId="0" applyNumberFormat="1" applyFont="1" applyBorder="1" applyAlignment="1" applyProtection="1">
      <alignment vertical="center"/>
      <protection/>
    </xf>
    <xf numFmtId="167" fontId="12" fillId="0" borderId="13" xfId="0" applyNumberFormat="1" applyFont="1" applyBorder="1" applyAlignment="1" applyProtection="1">
      <alignment vertical="center"/>
      <protection/>
    </xf>
    <xf numFmtId="0" fontId="12" fillId="0" borderId="16" xfId="0" applyFont="1" applyBorder="1" applyAlignment="1" applyProtection="1">
      <alignment vertical="center"/>
      <protection/>
    </xf>
    <xf numFmtId="167" fontId="12" fillId="0" borderId="14" xfId="0" applyNumberFormat="1" applyFont="1" applyBorder="1" applyAlignment="1" applyProtection="1">
      <alignment vertical="center"/>
      <protection/>
    </xf>
    <xf numFmtId="0" fontId="51" fillId="0" borderId="0" xfId="0" applyFont="1" applyBorder="1" applyAlignment="1" applyProtection="1">
      <alignment vertical="center"/>
      <protection/>
    </xf>
    <xf numFmtId="167" fontId="12" fillId="0" borderId="94" xfId="0" applyNumberFormat="1" applyFont="1" applyFill="1" applyBorder="1" applyAlignment="1" applyProtection="1">
      <alignment vertical="center"/>
      <protection/>
    </xf>
    <xf numFmtId="167" fontId="51" fillId="0" borderId="14" xfId="0" applyNumberFormat="1" applyFont="1" applyBorder="1" applyAlignment="1" applyProtection="1">
      <alignment vertical="center"/>
      <protection/>
    </xf>
    <xf numFmtId="167" fontId="12" fillId="0" borderId="95" xfId="0" applyNumberFormat="1" applyFont="1" applyBorder="1" applyAlignment="1" applyProtection="1">
      <alignment vertical="center"/>
      <protection/>
    </xf>
    <xf numFmtId="167" fontId="12" fillId="36" borderId="96" xfId="0" applyNumberFormat="1" applyFont="1" applyFill="1" applyBorder="1" applyAlignment="1" applyProtection="1">
      <alignment vertical="center"/>
      <protection locked="0"/>
    </xf>
    <xf numFmtId="167" fontId="12" fillId="36" borderId="94" xfId="0" applyNumberFormat="1" applyFont="1" applyFill="1" applyBorder="1" applyAlignment="1" applyProtection="1">
      <alignment vertical="center"/>
      <protection locked="0"/>
    </xf>
    <xf numFmtId="167" fontId="12" fillId="36" borderId="97" xfId="0" applyNumberFormat="1" applyFont="1" applyFill="1" applyBorder="1" applyAlignment="1" applyProtection="1">
      <alignment vertical="center"/>
      <protection locked="0"/>
    </xf>
    <xf numFmtId="167" fontId="12" fillId="36" borderId="98" xfId="0" applyNumberFormat="1" applyFont="1" applyFill="1" applyBorder="1" applyAlignment="1" applyProtection="1">
      <alignment vertical="center"/>
      <protection locked="0"/>
    </xf>
    <xf numFmtId="167" fontId="12" fillId="36" borderId="99" xfId="0" applyNumberFormat="1" applyFont="1" applyFill="1" applyBorder="1" applyAlignment="1" applyProtection="1">
      <alignment vertical="center"/>
      <protection locked="0"/>
    </xf>
    <xf numFmtId="167" fontId="12" fillId="36" borderId="100" xfId="0" applyNumberFormat="1" applyFont="1" applyFill="1" applyBorder="1" applyAlignment="1" applyProtection="1">
      <alignment vertical="center"/>
      <protection locked="0"/>
    </xf>
    <xf numFmtId="173" fontId="12" fillId="7" borderId="101" xfId="0" applyNumberFormat="1" applyFont="1" applyFill="1" applyBorder="1" applyAlignment="1" applyProtection="1">
      <alignment vertical="center"/>
      <protection/>
    </xf>
    <xf numFmtId="0" fontId="53" fillId="0" borderId="0" xfId="0" applyFont="1" applyBorder="1" applyAlignment="1" applyProtection="1">
      <alignment vertical="center"/>
      <protection/>
    </xf>
    <xf numFmtId="0" fontId="0" fillId="0" borderId="24" xfId="0" applyBorder="1" applyAlignment="1">
      <alignment vertical="center"/>
    </xf>
    <xf numFmtId="0" fontId="9" fillId="0" borderId="13" xfId="0" applyFont="1" applyBorder="1" applyAlignment="1">
      <alignment vertical="center"/>
    </xf>
    <xf numFmtId="0" fontId="9" fillId="0" borderId="24" xfId="0" applyFont="1" applyBorder="1" applyAlignment="1">
      <alignment vertical="center"/>
    </xf>
    <xf numFmtId="165" fontId="9" fillId="36" borderId="102" xfId="0" applyNumberFormat="1" applyFont="1" applyFill="1" applyBorder="1" applyAlignment="1" applyProtection="1">
      <alignment vertical="center"/>
      <protection locked="0"/>
    </xf>
    <xf numFmtId="165" fontId="9" fillId="36" borderId="103" xfId="0" applyNumberFormat="1" applyFont="1" applyFill="1" applyBorder="1" applyAlignment="1" applyProtection="1">
      <alignment vertical="center"/>
      <protection locked="0"/>
    </xf>
    <xf numFmtId="42" fontId="8" fillId="0" borderId="20" xfId="0" applyNumberFormat="1" applyFont="1" applyBorder="1" applyAlignment="1">
      <alignment vertical="center"/>
    </xf>
    <xf numFmtId="0" fontId="9" fillId="0" borderId="104" xfId="0" applyFont="1" applyBorder="1" applyAlignment="1">
      <alignment vertical="center"/>
    </xf>
    <xf numFmtId="0" fontId="9" fillId="0" borderId="102" xfId="0" applyFont="1" applyBorder="1" applyAlignment="1">
      <alignment vertical="center"/>
    </xf>
    <xf numFmtId="0" fontId="0" fillId="0" borderId="64" xfId="0" applyBorder="1" applyAlignment="1">
      <alignment vertical="center"/>
    </xf>
    <xf numFmtId="0" fontId="0" fillId="0" borderId="18" xfId="0" applyBorder="1" applyAlignment="1">
      <alignment vertical="center"/>
    </xf>
    <xf numFmtId="0" fontId="8" fillId="0" borderId="24" xfId="0" applyFont="1" applyBorder="1" applyAlignment="1">
      <alignment vertical="center"/>
    </xf>
    <xf numFmtId="164" fontId="8" fillId="0" borderId="13" xfId="0" applyNumberFormat="1" applyFont="1" applyBorder="1" applyAlignment="1">
      <alignment vertical="center"/>
    </xf>
    <xf numFmtId="171" fontId="0" fillId="36" borderId="96" xfId="48" applyNumberFormat="1" applyFont="1" applyFill="1" applyBorder="1" applyAlignment="1" applyProtection="1">
      <alignment vertical="center"/>
      <protection locked="0"/>
    </xf>
    <xf numFmtId="171" fontId="0" fillId="36" borderId="97" xfId="48" applyNumberFormat="1" applyFont="1" applyFill="1" applyBorder="1" applyAlignment="1" applyProtection="1">
      <alignment vertical="center"/>
      <protection locked="0"/>
    </xf>
    <xf numFmtId="0" fontId="19" fillId="0" borderId="13" xfId="0" applyFont="1" applyBorder="1" applyAlignment="1" applyProtection="1">
      <alignment vertical="center" wrapText="1"/>
      <protection/>
    </xf>
    <xf numFmtId="10" fontId="12" fillId="35" borderId="12" xfId="0" applyNumberFormat="1" applyFont="1" applyFill="1" applyBorder="1" applyAlignment="1" applyProtection="1">
      <alignment horizontal="left" vertical="center"/>
      <protection locked="0"/>
    </xf>
    <xf numFmtId="0" fontId="0" fillId="35" borderId="105" xfId="0" applyFont="1" applyFill="1" applyBorder="1" applyAlignment="1" applyProtection="1">
      <alignment horizontal="left" wrapText="1"/>
      <protection locked="0"/>
    </xf>
    <xf numFmtId="0" fontId="0" fillId="35" borderId="105" xfId="0" applyFont="1" applyFill="1" applyBorder="1" applyAlignment="1" applyProtection="1">
      <alignment horizontal="center" wrapText="1"/>
      <protection locked="0"/>
    </xf>
    <xf numFmtId="15" fontId="0" fillId="35" borderId="106" xfId="0" applyNumberFormat="1" applyFont="1" applyFill="1" applyBorder="1" applyAlignment="1" applyProtection="1">
      <alignment horizontal="center"/>
      <protection locked="0"/>
    </xf>
    <xf numFmtId="0" fontId="0" fillId="35" borderId="105" xfId="0" applyFont="1" applyFill="1" applyBorder="1" applyAlignment="1" applyProtection="1">
      <alignment horizontal="center"/>
      <protection locked="0"/>
    </xf>
    <xf numFmtId="0" fontId="15" fillId="35" borderId="105" xfId="0" applyFont="1" applyFill="1" applyBorder="1" applyAlignment="1" applyProtection="1">
      <alignment/>
      <protection locked="0"/>
    </xf>
    <xf numFmtId="0" fontId="0" fillId="35" borderId="107" xfId="0" applyFont="1" applyFill="1" applyBorder="1" applyAlignment="1" applyProtection="1">
      <alignment horizontal="left" wrapText="1"/>
      <protection locked="0"/>
    </xf>
    <xf numFmtId="0" fontId="0" fillId="35" borderId="108" xfId="0" applyFont="1" applyFill="1" applyBorder="1" applyAlignment="1" applyProtection="1">
      <alignment horizontal="center" wrapText="1"/>
      <protection locked="0"/>
    </xf>
    <xf numFmtId="0" fontId="0" fillId="35" borderId="109" xfId="0" applyFont="1" applyFill="1" applyBorder="1" applyAlignment="1" applyProtection="1">
      <alignment horizontal="center"/>
      <protection locked="0"/>
    </xf>
    <xf numFmtId="0" fontId="50" fillId="0" borderId="12" xfId="0" applyFont="1" applyBorder="1" applyAlignment="1" applyProtection="1">
      <alignment horizontal="left" vertical="center"/>
      <protection/>
    </xf>
    <xf numFmtId="0" fontId="5" fillId="0" borderId="110" xfId="0" applyFont="1" applyBorder="1" applyAlignment="1" applyProtection="1">
      <alignment horizontal="center" vertical="center" wrapText="1"/>
      <protection/>
    </xf>
    <xf numFmtId="0" fontId="0" fillId="0" borderId="0" xfId="0" applyAlignment="1" applyProtection="1">
      <alignment/>
      <protection/>
    </xf>
    <xf numFmtId="0" fontId="0" fillId="0" borderId="111" xfId="0" applyBorder="1" applyAlignment="1" applyProtection="1">
      <alignment horizontal="center"/>
      <protection/>
    </xf>
    <xf numFmtId="0" fontId="0" fillId="0" borderId="112" xfId="0" applyBorder="1" applyAlignment="1" applyProtection="1">
      <alignment/>
      <protection/>
    </xf>
    <xf numFmtId="0" fontId="0" fillId="0" borderId="113" xfId="0" applyBorder="1" applyAlignment="1" applyProtection="1">
      <alignment/>
      <protection/>
    </xf>
    <xf numFmtId="0" fontId="0" fillId="0" borderId="113" xfId="0" applyBorder="1" applyAlignment="1" applyProtection="1">
      <alignment/>
      <protection/>
    </xf>
    <xf numFmtId="167" fontId="0" fillId="0" borderId="114" xfId="0" applyNumberFormat="1" applyBorder="1" applyAlignment="1" applyProtection="1">
      <alignment/>
      <protection/>
    </xf>
    <xf numFmtId="0" fontId="0" fillId="0" borderId="115" xfId="0" applyBorder="1" applyAlignment="1" applyProtection="1">
      <alignment/>
      <protection/>
    </xf>
    <xf numFmtId="0" fontId="12" fillId="0" borderId="24" xfId="0" applyFont="1" applyBorder="1" applyAlignment="1" applyProtection="1">
      <alignment horizontal="center"/>
      <protection/>
    </xf>
    <xf numFmtId="0" fontId="12" fillId="0" borderId="30" xfId="0" applyFont="1" applyBorder="1" applyAlignment="1" applyProtection="1">
      <alignment/>
      <protection/>
    </xf>
    <xf numFmtId="0" fontId="12" fillId="0" borderId="0" xfId="0" applyFont="1" applyBorder="1" applyAlignment="1" applyProtection="1">
      <alignment/>
      <protection/>
    </xf>
    <xf numFmtId="0" fontId="12" fillId="0" borderId="0" xfId="0" applyFont="1" applyBorder="1" applyAlignment="1" applyProtection="1">
      <alignment/>
      <protection/>
    </xf>
    <xf numFmtId="167" fontId="12" fillId="0" borderId="116" xfId="0" applyNumberFormat="1" applyFont="1" applyBorder="1" applyAlignment="1" applyProtection="1">
      <alignment/>
      <protection/>
    </xf>
    <xf numFmtId="0" fontId="12" fillId="0" borderId="13" xfId="0" applyFont="1" applyBorder="1" applyAlignment="1" applyProtection="1">
      <alignment/>
      <protection/>
    </xf>
    <xf numFmtId="0" fontId="12" fillId="0" borderId="30" xfId="0" applyFont="1" applyBorder="1" applyAlignment="1" applyProtection="1">
      <alignment/>
      <protection/>
    </xf>
    <xf numFmtId="167" fontId="12" fillId="36" borderId="117" xfId="0" applyNumberFormat="1" applyFont="1" applyFill="1" applyBorder="1" applyAlignment="1" applyProtection="1">
      <alignment/>
      <protection locked="0"/>
    </xf>
    <xf numFmtId="167" fontId="12" fillId="36" borderId="74" xfId="0" applyNumberFormat="1" applyFont="1" applyFill="1" applyBorder="1" applyAlignment="1" applyProtection="1">
      <alignment/>
      <protection locked="0"/>
    </xf>
    <xf numFmtId="167" fontId="12" fillId="0" borderId="77" xfId="0" applyNumberFormat="1" applyFont="1" applyFill="1" applyBorder="1" applyAlignment="1" applyProtection="1">
      <alignment/>
      <protection/>
    </xf>
    <xf numFmtId="0" fontId="12" fillId="0" borderId="0" xfId="0" applyFont="1" applyFill="1" applyBorder="1" applyAlignment="1" applyProtection="1">
      <alignment/>
      <protection/>
    </xf>
    <xf numFmtId="167" fontId="12" fillId="36" borderId="55" xfId="0" applyNumberFormat="1" applyFont="1" applyFill="1" applyBorder="1" applyAlignment="1" applyProtection="1">
      <alignment/>
      <protection locked="0"/>
    </xf>
    <xf numFmtId="167" fontId="3" fillId="0" borderId="92" xfId="0" applyNumberFormat="1" applyFont="1" applyBorder="1" applyAlignment="1" applyProtection="1">
      <alignment/>
      <protection/>
    </xf>
    <xf numFmtId="167" fontId="12" fillId="0" borderId="118" xfId="0" applyNumberFormat="1" applyFont="1" applyBorder="1" applyAlignment="1" applyProtection="1">
      <alignment/>
      <protection/>
    </xf>
    <xf numFmtId="0" fontId="3" fillId="0" borderId="0" xfId="0" applyFont="1" applyBorder="1" applyAlignment="1" applyProtection="1">
      <alignment/>
      <protection/>
    </xf>
    <xf numFmtId="167" fontId="12" fillId="0" borderId="119" xfId="0" applyNumberFormat="1" applyFont="1" applyBorder="1" applyAlignment="1" applyProtection="1">
      <alignment/>
      <protection/>
    </xf>
    <xf numFmtId="0" fontId="50" fillId="0" borderId="0" xfId="0" applyFont="1" applyFill="1" applyBorder="1" applyAlignment="1" applyProtection="1">
      <alignment/>
      <protection locked="0"/>
    </xf>
    <xf numFmtId="167" fontId="12" fillId="0" borderId="13" xfId="0" applyNumberFormat="1" applyFont="1" applyBorder="1" applyAlignment="1" applyProtection="1">
      <alignment/>
      <protection/>
    </xf>
    <xf numFmtId="0" fontId="12" fillId="0" borderId="116" xfId="0" applyFont="1" applyBorder="1" applyAlignment="1" applyProtection="1">
      <alignment/>
      <protection/>
    </xf>
    <xf numFmtId="167" fontId="12" fillId="36" borderId="120" xfId="0" applyNumberFormat="1" applyFont="1" applyFill="1" applyBorder="1" applyAlignment="1" applyProtection="1">
      <alignment/>
      <protection locked="0"/>
    </xf>
    <xf numFmtId="167" fontId="12" fillId="0" borderId="74" xfId="0" applyNumberFormat="1" applyFont="1" applyFill="1" applyBorder="1" applyAlignment="1" applyProtection="1">
      <alignment/>
      <protection/>
    </xf>
    <xf numFmtId="0" fontId="0" fillId="0" borderId="24" xfId="0" applyBorder="1" applyAlignment="1" applyProtection="1">
      <alignment horizontal="center"/>
      <protection/>
    </xf>
    <xf numFmtId="0" fontId="0" fillId="0" borderId="30" xfId="0" applyBorder="1" applyAlignment="1" applyProtection="1">
      <alignment/>
      <protection/>
    </xf>
    <xf numFmtId="0" fontId="0" fillId="0" borderId="0" xfId="0" applyBorder="1" applyAlignment="1" applyProtection="1">
      <alignment/>
      <protection/>
    </xf>
    <xf numFmtId="167" fontId="0" fillId="0" borderId="118" xfId="0" applyNumberFormat="1" applyBorder="1" applyAlignment="1" applyProtection="1">
      <alignment/>
      <protection/>
    </xf>
    <xf numFmtId="0" fontId="0" fillId="0" borderId="13" xfId="0" applyBorder="1" applyAlignment="1" applyProtection="1" quotePrefix="1">
      <alignment/>
      <protection/>
    </xf>
    <xf numFmtId="167" fontId="3" fillId="0" borderId="118" xfId="0" applyNumberFormat="1" applyFont="1" applyBorder="1" applyAlignment="1" applyProtection="1">
      <alignment horizontal="right"/>
      <protection/>
    </xf>
    <xf numFmtId="167" fontId="3" fillId="0" borderId="13" xfId="0" applyNumberFormat="1" applyFont="1" applyBorder="1" applyAlignment="1" applyProtection="1">
      <alignment horizontal="right"/>
      <protection/>
    </xf>
    <xf numFmtId="167" fontId="0" fillId="36" borderId="117" xfId="0" applyNumberFormat="1" applyFont="1" applyFill="1" applyBorder="1" applyAlignment="1" applyProtection="1">
      <alignment/>
      <protection locked="0"/>
    </xf>
    <xf numFmtId="167" fontId="5" fillId="0" borderId="16" xfId="0" applyNumberFormat="1" applyFont="1" applyBorder="1" applyAlignment="1" applyProtection="1">
      <alignment/>
      <protection/>
    </xf>
    <xf numFmtId="167" fontId="0" fillId="36" borderId="55" xfId="0" applyNumberFormat="1" applyFont="1" applyFill="1" applyBorder="1" applyAlignment="1" applyProtection="1">
      <alignment/>
      <protection locked="0"/>
    </xf>
    <xf numFmtId="167" fontId="3" fillId="0" borderId="119" xfId="0" applyNumberFormat="1" applyFont="1" applyBorder="1" applyAlignment="1" applyProtection="1">
      <alignment horizontal="right"/>
      <protection/>
    </xf>
    <xf numFmtId="167" fontId="3" fillId="0" borderId="121" xfId="0" applyNumberFormat="1" applyFont="1" applyBorder="1" applyAlignment="1" applyProtection="1">
      <alignment horizontal="right"/>
      <protection/>
    </xf>
    <xf numFmtId="0" fontId="9" fillId="0" borderId="0" xfId="0" applyFont="1" applyBorder="1" applyAlignment="1" applyProtection="1">
      <alignment/>
      <protection/>
    </xf>
    <xf numFmtId="0" fontId="0" fillId="0" borderId="64" xfId="0" applyBorder="1" applyAlignment="1" applyProtection="1">
      <alignment horizontal="center"/>
      <protection/>
    </xf>
    <xf numFmtId="0" fontId="0" fillId="0" borderId="122" xfId="0" applyBorder="1" applyAlignment="1" applyProtection="1">
      <alignment/>
      <protection/>
    </xf>
    <xf numFmtId="0" fontId="0" fillId="0" borderId="18" xfId="0" applyBorder="1" applyAlignment="1" applyProtection="1">
      <alignment/>
      <protection/>
    </xf>
    <xf numFmtId="167" fontId="0" fillId="0" borderId="123" xfId="0" applyNumberFormat="1" applyBorder="1" applyAlignment="1" applyProtection="1">
      <alignment/>
      <protection/>
    </xf>
    <xf numFmtId="167" fontId="11" fillId="0" borderId="20" xfId="0" applyNumberFormat="1" applyFont="1" applyBorder="1" applyAlignment="1" applyProtection="1" quotePrefix="1">
      <alignment/>
      <protection/>
    </xf>
    <xf numFmtId="0" fontId="0" fillId="0" borderId="0" xfId="0" applyAlignment="1" applyProtection="1">
      <alignment horizontal="center"/>
      <protection/>
    </xf>
    <xf numFmtId="167" fontId="0" fillId="0" borderId="0" xfId="0" applyNumberFormat="1" applyAlignment="1" applyProtection="1">
      <alignment/>
      <protection/>
    </xf>
    <xf numFmtId="165" fontId="8" fillId="0" borderId="124" xfId="0" applyNumberFormat="1" applyFont="1" applyBorder="1" applyAlignment="1">
      <alignment vertical="center"/>
    </xf>
    <xf numFmtId="165" fontId="9" fillId="36" borderId="125" xfId="0" applyNumberFormat="1" applyFont="1" applyFill="1" applyBorder="1" applyAlignment="1" applyProtection="1">
      <alignment vertical="center"/>
      <protection locked="0"/>
    </xf>
    <xf numFmtId="0" fontId="48" fillId="0" borderId="91" xfId="0" applyFont="1" applyBorder="1" applyAlignment="1" applyProtection="1">
      <alignment horizontal="center" wrapText="1"/>
      <protection/>
    </xf>
    <xf numFmtId="0" fontId="48" fillId="0" borderId="91" xfId="0" applyFont="1" applyBorder="1" applyAlignment="1" applyProtection="1">
      <alignment horizontal="left" wrapText="1"/>
      <protection/>
    </xf>
    <xf numFmtId="172" fontId="20" fillId="0" borderId="22" xfId="0" applyNumberFormat="1" applyFont="1" applyBorder="1" applyAlignment="1" applyProtection="1">
      <alignment horizontal="left"/>
      <protection/>
    </xf>
    <xf numFmtId="0" fontId="0" fillId="35" borderId="126" xfId="0" applyFont="1" applyFill="1" applyBorder="1" applyAlignment="1" applyProtection="1">
      <alignment horizontal="center" wrapText="1"/>
      <protection locked="0"/>
    </xf>
    <xf numFmtId="0" fontId="0" fillId="35" borderId="127" xfId="0" applyFont="1" applyFill="1" applyBorder="1" applyAlignment="1" applyProtection="1">
      <alignment horizontal="left" wrapText="1"/>
      <protection locked="0"/>
    </xf>
    <xf numFmtId="0" fontId="0" fillId="35" borderId="127" xfId="0" applyFont="1" applyFill="1" applyBorder="1" applyAlignment="1" applyProtection="1">
      <alignment horizontal="left" wrapText="1"/>
      <protection locked="0"/>
    </xf>
    <xf numFmtId="0" fontId="0" fillId="35" borderId="108" xfId="0" applyFont="1" applyFill="1" applyBorder="1" applyAlignment="1" applyProtection="1">
      <alignment horizontal="left" wrapText="1"/>
      <protection locked="0"/>
    </xf>
    <xf numFmtId="0" fontId="0" fillId="35" borderId="126" xfId="0" applyFont="1" applyFill="1" applyBorder="1" applyAlignment="1" applyProtection="1">
      <alignment horizontal="center" wrapText="1"/>
      <protection locked="0"/>
    </xf>
    <xf numFmtId="0" fontId="0" fillId="35" borderId="127" xfId="0" applyFont="1" applyFill="1" applyBorder="1" applyAlignment="1" applyProtection="1">
      <alignment horizontal="left" wrapText="1"/>
      <protection locked="0"/>
    </xf>
    <xf numFmtId="0" fontId="0" fillId="35" borderId="127" xfId="0" applyFont="1" applyFill="1" applyBorder="1" applyAlignment="1" applyProtection="1">
      <alignment horizontal="left" wrapText="1"/>
      <protection locked="0"/>
    </xf>
    <xf numFmtId="0" fontId="0" fillId="35" borderId="108" xfId="0" applyFont="1" applyFill="1" applyBorder="1" applyAlignment="1" applyProtection="1">
      <alignment horizontal="left" wrapText="1"/>
      <protection locked="0"/>
    </xf>
    <xf numFmtId="0" fontId="0" fillId="35" borderId="128" xfId="0" applyFont="1" applyFill="1" applyBorder="1" applyAlignment="1" applyProtection="1">
      <alignment horizontal="left" wrapText="1"/>
      <protection locked="0"/>
    </xf>
    <xf numFmtId="0" fontId="0" fillId="35" borderId="129" xfId="0" applyFont="1" applyFill="1" applyBorder="1" applyAlignment="1" applyProtection="1">
      <alignment horizontal="center" wrapText="1"/>
      <protection locked="0"/>
    </xf>
    <xf numFmtId="0" fontId="5" fillId="0" borderId="95" xfId="0" applyFont="1" applyBorder="1" applyAlignment="1" applyProtection="1">
      <alignment horizontal="center" vertical="center" wrapText="1"/>
      <protection/>
    </xf>
    <xf numFmtId="0" fontId="5" fillId="35" borderId="130" xfId="0" applyFont="1" applyFill="1" applyBorder="1" applyAlignment="1" applyProtection="1">
      <alignment horizontal="right" wrapText="1"/>
      <protection/>
    </xf>
    <xf numFmtId="0" fontId="5" fillId="35" borderId="131" xfId="0" applyFont="1" applyFill="1" applyBorder="1" applyAlignment="1" applyProtection="1">
      <alignment horizontal="right" wrapText="1"/>
      <protection/>
    </xf>
    <xf numFmtId="0" fontId="0" fillId="35" borderId="132" xfId="0" applyFont="1" applyFill="1" applyBorder="1" applyAlignment="1" applyProtection="1">
      <alignment horizontal="center" wrapText="1"/>
      <protection locked="0"/>
    </xf>
    <xf numFmtId="0" fontId="5" fillId="35" borderId="133" xfId="0" applyFont="1" applyFill="1" applyBorder="1" applyAlignment="1" applyProtection="1">
      <alignment horizontal="right" wrapText="1"/>
      <protection/>
    </xf>
    <xf numFmtId="0" fontId="0" fillId="35" borderId="134" xfId="0" applyFont="1" applyFill="1" applyBorder="1" applyAlignment="1" applyProtection="1">
      <alignment horizontal="left" wrapText="1"/>
      <protection locked="0"/>
    </xf>
    <xf numFmtId="0" fontId="0" fillId="35" borderId="135" xfId="0" applyFont="1" applyFill="1" applyBorder="1" applyAlignment="1" applyProtection="1">
      <alignment horizontal="center" wrapText="1"/>
      <protection locked="0"/>
    </xf>
    <xf numFmtId="0" fontId="5" fillId="0" borderId="136"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89" xfId="0" applyFont="1" applyBorder="1" applyAlignment="1" applyProtection="1">
      <alignment horizontal="left" vertical="center"/>
      <protection/>
    </xf>
    <xf numFmtId="0" fontId="7" fillId="0" borderId="136" xfId="0" applyFont="1" applyBorder="1" applyAlignment="1" applyProtection="1">
      <alignment horizontal="left"/>
      <protection/>
    </xf>
    <xf numFmtId="0" fontId="7" fillId="0" borderId="0" xfId="0" applyFont="1" applyBorder="1" applyAlignment="1" applyProtection="1">
      <alignment horizontal="left"/>
      <protection/>
    </xf>
    <xf numFmtId="0" fontId="7" fillId="0" borderId="89" xfId="0" applyFont="1" applyBorder="1" applyAlignment="1" applyProtection="1">
      <alignment horizontal="left"/>
      <protection/>
    </xf>
    <xf numFmtId="0" fontId="0" fillId="35" borderId="126" xfId="0" applyFont="1" applyFill="1" applyBorder="1" applyAlignment="1" applyProtection="1">
      <alignment horizontal="center" wrapText="1"/>
      <protection locked="0"/>
    </xf>
    <xf numFmtId="0" fontId="0" fillId="35" borderId="108" xfId="0" applyFont="1" applyFill="1" applyBorder="1" applyAlignment="1" applyProtection="1">
      <alignment horizontal="center" wrapText="1"/>
      <protection locked="0"/>
    </xf>
    <xf numFmtId="0" fontId="0" fillId="35" borderId="127" xfId="0" applyFont="1" applyFill="1" applyBorder="1" applyAlignment="1" applyProtection="1">
      <alignment horizontal="left" wrapText="1"/>
      <protection locked="0"/>
    </xf>
    <xf numFmtId="0" fontId="0" fillId="35" borderId="127" xfId="0" applyFont="1" applyFill="1" applyBorder="1" applyAlignment="1" applyProtection="1">
      <alignment horizontal="left" wrapText="1"/>
      <protection locked="0"/>
    </xf>
    <xf numFmtId="0" fontId="0" fillId="35" borderId="108" xfId="0" applyFont="1" applyFill="1" applyBorder="1" applyAlignment="1" applyProtection="1">
      <alignment horizontal="left" wrapText="1"/>
      <protection locked="0"/>
    </xf>
    <xf numFmtId="0" fontId="81" fillId="0" borderId="127" xfId="45" applyBorder="1" applyAlignment="1" applyProtection="1">
      <alignment horizontal="left" vertical="center" wrapText="1"/>
      <protection locked="0"/>
    </xf>
    <xf numFmtId="0" fontId="0" fillId="0" borderId="127" xfId="0" applyBorder="1" applyAlignment="1" applyProtection="1">
      <alignment horizontal="left" vertical="center" wrapText="1"/>
      <protection locked="0"/>
    </xf>
    <xf numFmtId="0" fontId="0" fillId="0" borderId="109" xfId="0" applyBorder="1" applyAlignment="1" applyProtection="1">
      <alignment horizontal="left" vertical="center" wrapText="1"/>
      <protection locked="0"/>
    </xf>
    <xf numFmtId="0" fontId="0" fillId="35" borderId="105" xfId="0" applyFont="1" applyFill="1" applyBorder="1" applyAlignment="1" applyProtection="1">
      <alignment horizontal="center" wrapText="1"/>
      <protection locked="0"/>
    </xf>
    <xf numFmtId="0" fontId="0" fillId="35" borderId="105" xfId="0" applyFont="1" applyFill="1" applyBorder="1" applyAlignment="1" applyProtection="1">
      <alignment horizontal="center" wrapText="1"/>
      <protection locked="0"/>
    </xf>
    <xf numFmtId="0" fontId="29" fillId="0" borderId="88" xfId="0" applyFont="1" applyBorder="1" applyAlignment="1" applyProtection="1">
      <alignment horizontal="center"/>
      <protection/>
    </xf>
    <xf numFmtId="0" fontId="0" fillId="0" borderId="136" xfId="0" applyFont="1" applyBorder="1" applyAlignment="1" applyProtection="1">
      <alignment horizontal="left"/>
      <protection/>
    </xf>
    <xf numFmtId="0" fontId="0" fillId="0" borderId="0" xfId="0" applyFont="1" applyBorder="1" applyAlignment="1" applyProtection="1">
      <alignment horizontal="left"/>
      <protection/>
    </xf>
    <xf numFmtId="0" fontId="0" fillId="0" borderId="89" xfId="0" applyFont="1" applyBorder="1" applyAlignment="1" applyProtection="1">
      <alignment horizontal="left"/>
      <protection/>
    </xf>
    <xf numFmtId="0" fontId="7" fillId="0" borderId="0" xfId="0" applyFont="1" applyBorder="1" applyAlignment="1" applyProtection="1">
      <alignment horizontal="center"/>
      <protection/>
    </xf>
    <xf numFmtId="0" fontId="7" fillId="0" borderId="89" xfId="0" applyFont="1" applyBorder="1" applyAlignment="1" applyProtection="1">
      <alignment horizontal="center"/>
      <protection/>
    </xf>
    <xf numFmtId="0" fontId="7" fillId="0" borderId="136" xfId="0" applyFont="1" applyBorder="1" applyAlignment="1" applyProtection="1">
      <alignment horizontal="center"/>
      <protection/>
    </xf>
    <xf numFmtId="0" fontId="0" fillId="35" borderId="137" xfId="0" applyFont="1" applyFill="1" applyBorder="1" applyAlignment="1" applyProtection="1">
      <alignment horizontal="left" wrapText="1"/>
      <protection locked="0"/>
    </xf>
    <xf numFmtId="0" fontId="0" fillId="35" borderId="105" xfId="0" applyFont="1" applyFill="1" applyBorder="1" applyAlignment="1" applyProtection="1">
      <alignment horizontal="left" wrapText="1"/>
      <protection locked="0"/>
    </xf>
    <xf numFmtId="0" fontId="0" fillId="35" borderId="106" xfId="0" applyFont="1" applyFill="1" applyBorder="1" applyAlignment="1" applyProtection="1">
      <alignment horizontal="center" wrapText="1"/>
      <protection locked="0"/>
    </xf>
    <xf numFmtId="0" fontId="5" fillId="0" borderId="110" xfId="0" applyFont="1" applyBorder="1" applyAlignment="1" applyProtection="1">
      <alignment horizontal="center" vertical="center" wrapText="1"/>
      <protection/>
    </xf>
    <xf numFmtId="0" fontId="5" fillId="0" borderId="138" xfId="0" applyFont="1" applyBorder="1" applyAlignment="1" applyProtection="1">
      <alignment horizontal="left" vertical="center" wrapText="1" indent="3"/>
      <protection/>
    </xf>
    <xf numFmtId="0" fontId="5" fillId="0" borderId="110" xfId="0" applyFont="1" applyBorder="1" applyAlignment="1" applyProtection="1">
      <alignment horizontal="left" vertical="center" wrapText="1" indent="3"/>
      <protection/>
    </xf>
    <xf numFmtId="49" fontId="0" fillId="35" borderId="105" xfId="0" applyNumberFormat="1" applyFont="1" applyFill="1" applyBorder="1" applyAlignment="1" applyProtection="1">
      <alignment horizontal="center"/>
      <protection locked="0"/>
    </xf>
    <xf numFmtId="49" fontId="0" fillId="35" borderId="106" xfId="0" applyNumberFormat="1" applyFont="1" applyFill="1" applyBorder="1" applyAlignment="1" applyProtection="1">
      <alignment horizontal="center"/>
      <protection locked="0"/>
    </xf>
    <xf numFmtId="0" fontId="7" fillId="0" borderId="88" xfId="0" applyFont="1" applyBorder="1" applyAlignment="1" applyProtection="1">
      <alignment horizontal="center" vertical="center"/>
      <protection/>
    </xf>
    <xf numFmtId="0" fontId="7" fillId="0" borderId="139" xfId="0" applyFont="1" applyBorder="1" applyAlignment="1" applyProtection="1">
      <alignment horizontal="center" vertical="center"/>
      <protection/>
    </xf>
    <xf numFmtId="0" fontId="0" fillId="35" borderId="105" xfId="0" applyFont="1" applyFill="1" applyBorder="1" applyAlignment="1" applyProtection="1">
      <alignment horizontal="center"/>
      <protection locked="0"/>
    </xf>
    <xf numFmtId="0" fontId="0" fillId="35" borderId="105" xfId="0" applyFill="1" applyBorder="1" applyAlignment="1" applyProtection="1">
      <alignment horizontal="center"/>
      <protection locked="0"/>
    </xf>
    <xf numFmtId="0" fontId="7" fillId="0" borderId="0" xfId="0" applyFont="1" applyBorder="1" applyAlignment="1" applyProtection="1">
      <alignment horizontal="center" vertical="center"/>
      <protection/>
    </xf>
    <xf numFmtId="0" fontId="0" fillId="35" borderId="105" xfId="0" applyFont="1" applyFill="1" applyBorder="1" applyAlignment="1" applyProtection="1">
      <alignment horizontal="center"/>
      <protection locked="0"/>
    </xf>
    <xf numFmtId="0" fontId="7" fillId="0" borderId="140" xfId="0" applyFont="1" applyBorder="1" applyAlignment="1" applyProtection="1">
      <alignment horizontal="center" vertical="center"/>
      <protection/>
    </xf>
    <xf numFmtId="0" fontId="0" fillId="35" borderId="105" xfId="0" applyFill="1" applyBorder="1" applyAlignment="1" applyProtection="1">
      <alignment horizontal="left" wrapText="1"/>
      <protection locked="0"/>
    </xf>
    <xf numFmtId="0" fontId="0" fillId="35" borderId="105" xfId="0" applyFont="1" applyFill="1" applyBorder="1" applyAlignment="1" applyProtection="1">
      <alignment horizontal="left" wrapText="1"/>
      <protection locked="0"/>
    </xf>
    <xf numFmtId="0" fontId="7" fillId="0" borderId="88" xfId="0" applyFont="1" applyBorder="1" applyAlignment="1" applyProtection="1">
      <alignment horizontal="center"/>
      <protection/>
    </xf>
    <xf numFmtId="0" fontId="7" fillId="0" borderId="140" xfId="0" applyFont="1" applyBorder="1" applyAlignment="1" applyProtection="1">
      <alignment horizontal="center"/>
      <protection/>
    </xf>
    <xf numFmtId="0" fontId="43" fillId="0" borderId="0" xfId="0" applyFont="1" applyFill="1" applyBorder="1" applyAlignment="1" applyProtection="1">
      <alignment horizontal="center" vertical="center"/>
      <protection/>
    </xf>
    <xf numFmtId="0" fontId="43" fillId="0" borderId="89" xfId="0" applyFont="1" applyFill="1" applyBorder="1" applyAlignment="1" applyProtection="1">
      <alignment horizontal="center" vertical="center"/>
      <protection/>
    </xf>
    <xf numFmtId="0" fontId="45" fillId="0" borderId="141" xfId="0" applyFont="1" applyBorder="1" applyAlignment="1" applyProtection="1">
      <alignment horizontal="center"/>
      <protection/>
    </xf>
    <xf numFmtId="0" fontId="45" fillId="0" borderId="142" xfId="0" applyFont="1" applyBorder="1" applyAlignment="1" applyProtection="1">
      <alignment horizontal="center"/>
      <protection/>
    </xf>
    <xf numFmtId="0" fontId="45" fillId="0" borderId="143" xfId="0" applyFont="1" applyBorder="1" applyAlignment="1" applyProtection="1">
      <alignment horizontal="center"/>
      <protection/>
    </xf>
    <xf numFmtId="0" fontId="45" fillId="36" borderId="144" xfId="0" applyFont="1" applyFill="1" applyBorder="1" applyAlignment="1" applyProtection="1">
      <alignment horizontal="center"/>
      <protection locked="0"/>
    </xf>
    <xf numFmtId="0" fontId="45" fillId="36" borderId="145" xfId="0" applyFont="1" applyFill="1" applyBorder="1" applyAlignment="1" applyProtection="1">
      <alignment horizontal="center"/>
      <protection locked="0"/>
    </xf>
    <xf numFmtId="0" fontId="45" fillId="36" borderId="146" xfId="0" applyFont="1" applyFill="1" applyBorder="1" applyAlignment="1" applyProtection="1">
      <alignment horizontal="center"/>
      <protection locked="0"/>
    </xf>
    <xf numFmtId="0" fontId="0" fillId="0" borderId="147" xfId="0" applyFont="1" applyBorder="1" applyAlignment="1" applyProtection="1">
      <alignment horizontal="left"/>
      <protection/>
    </xf>
    <xf numFmtId="0" fontId="0" fillId="0" borderId="148" xfId="0" applyFont="1" applyBorder="1" applyAlignment="1" applyProtection="1">
      <alignment horizontal="left"/>
      <protection/>
    </xf>
    <xf numFmtId="0" fontId="0" fillId="0" borderId="149" xfId="0" applyFont="1" applyBorder="1" applyAlignment="1" applyProtection="1">
      <alignment horizontal="left"/>
      <protection/>
    </xf>
    <xf numFmtId="0" fontId="45" fillId="0" borderId="136" xfId="0" applyFont="1" applyFill="1" applyBorder="1" applyAlignment="1" applyProtection="1">
      <alignment horizontal="left"/>
      <protection/>
    </xf>
    <xf numFmtId="0" fontId="45" fillId="0" borderId="0" xfId="0" applyFont="1" applyFill="1" applyBorder="1" applyAlignment="1" applyProtection="1">
      <alignment horizontal="left"/>
      <protection/>
    </xf>
    <xf numFmtId="0" fontId="43" fillId="0" borderId="136" xfId="0" applyFont="1" applyFill="1" applyBorder="1" applyAlignment="1" applyProtection="1">
      <alignment horizontal="center" vertical="center"/>
      <protection/>
    </xf>
    <xf numFmtId="0" fontId="9" fillId="0" borderId="136"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0" fillId="0" borderId="136"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88" xfId="0" applyFont="1" applyFill="1" applyBorder="1" applyAlignment="1" applyProtection="1">
      <alignment horizontal="center" vertical="center" wrapText="1"/>
      <protection/>
    </xf>
    <xf numFmtId="0" fontId="0" fillId="0" borderId="139" xfId="0" applyFont="1" applyFill="1" applyBorder="1" applyAlignment="1" applyProtection="1">
      <alignment horizontal="center" vertical="center" wrapText="1"/>
      <protection/>
    </xf>
    <xf numFmtId="0" fontId="44" fillId="0" borderId="136" xfId="0" applyFont="1" applyFill="1" applyBorder="1" applyAlignment="1" applyProtection="1">
      <alignment horizontal="left"/>
      <protection/>
    </xf>
    <xf numFmtId="0" fontId="44" fillId="0" borderId="0" xfId="0" applyFont="1" applyFill="1" applyBorder="1" applyAlignment="1" applyProtection="1">
      <alignment horizontal="left"/>
      <protection/>
    </xf>
    <xf numFmtId="0" fontId="0" fillId="0" borderId="105" xfId="0" applyFont="1" applyFill="1" applyBorder="1" applyAlignment="1" applyProtection="1">
      <alignment horizontal="center"/>
      <protection locked="0"/>
    </xf>
    <xf numFmtId="0" fontId="0" fillId="0" borderId="105" xfId="0" applyFill="1" applyBorder="1" applyAlignment="1" applyProtection="1">
      <alignment horizontal="center"/>
      <protection locked="0"/>
    </xf>
    <xf numFmtId="0" fontId="0" fillId="36" borderId="0" xfId="0" applyFont="1" applyFill="1" applyBorder="1" applyAlignment="1" applyProtection="1">
      <alignment horizontal="center" vertical="center"/>
      <protection/>
    </xf>
    <xf numFmtId="0" fontId="0" fillId="36" borderId="0" xfId="0" applyFont="1" applyFill="1" applyBorder="1" applyAlignment="1" applyProtection="1">
      <alignment horizontal="center" vertical="center"/>
      <protection/>
    </xf>
    <xf numFmtId="0" fontId="0" fillId="36" borderId="89" xfId="0" applyFont="1" applyFill="1" applyBorder="1" applyAlignment="1" applyProtection="1">
      <alignment horizontal="center" vertical="center"/>
      <protection/>
    </xf>
    <xf numFmtId="0" fontId="0" fillId="36" borderId="105" xfId="0" applyFont="1" applyFill="1" applyBorder="1" applyAlignment="1" applyProtection="1">
      <alignment horizontal="center" vertical="center"/>
      <protection/>
    </xf>
    <xf numFmtId="0" fontId="0" fillId="36" borderId="106" xfId="0" applyFont="1" applyFill="1" applyBorder="1" applyAlignment="1" applyProtection="1">
      <alignment horizontal="center" vertical="center"/>
      <protection/>
    </xf>
    <xf numFmtId="0" fontId="0" fillId="0" borderId="136" xfId="0" applyFont="1" applyBorder="1" applyAlignment="1" applyProtection="1">
      <alignment horizontal="center"/>
      <protection/>
    </xf>
    <xf numFmtId="0" fontId="0" fillId="0" borderId="0" xfId="0" applyFont="1" applyBorder="1" applyAlignment="1" applyProtection="1">
      <alignment horizontal="center"/>
      <protection/>
    </xf>
    <xf numFmtId="0" fontId="0" fillId="36" borderId="105" xfId="0" applyFont="1" applyFill="1" applyBorder="1" applyAlignment="1" applyProtection="1">
      <alignment horizontal="center" vertical="center"/>
      <protection/>
    </xf>
    <xf numFmtId="0" fontId="0" fillId="36" borderId="106" xfId="0" applyFont="1" applyFill="1" applyBorder="1" applyAlignment="1" applyProtection="1">
      <alignment horizontal="center" vertical="center"/>
      <protection/>
    </xf>
    <xf numFmtId="0" fontId="0" fillId="0" borderId="150" xfId="0" applyFont="1" applyFill="1" applyBorder="1" applyAlignment="1" applyProtection="1">
      <alignment horizontal="center"/>
      <protection/>
    </xf>
    <xf numFmtId="0" fontId="0" fillId="0" borderId="151" xfId="0" applyFont="1" applyFill="1" applyBorder="1" applyAlignment="1" applyProtection="1">
      <alignment horizontal="center"/>
      <protection/>
    </xf>
    <xf numFmtId="0" fontId="0" fillId="0" borderId="152" xfId="0" applyFont="1" applyBorder="1" applyAlignment="1" applyProtection="1">
      <alignment horizontal="center"/>
      <protection/>
    </xf>
    <xf numFmtId="0" fontId="0" fillId="0" borderId="152" xfId="0" applyBorder="1" applyAlignment="1" applyProtection="1">
      <alignment horizontal="center"/>
      <protection/>
    </xf>
    <xf numFmtId="0" fontId="0" fillId="0" borderId="153" xfId="0" applyBorder="1" applyAlignment="1" applyProtection="1">
      <alignment horizontal="center"/>
      <protection/>
    </xf>
    <xf numFmtId="0" fontId="0" fillId="0" borderId="88" xfId="0" applyFont="1" applyFill="1" applyBorder="1" applyAlignment="1" applyProtection="1">
      <alignment horizontal="center"/>
      <protection/>
    </xf>
    <xf numFmtId="0" fontId="0" fillId="0" borderId="88" xfId="0" applyFill="1" applyBorder="1" applyAlignment="1" applyProtection="1">
      <alignment horizontal="center"/>
      <protection/>
    </xf>
    <xf numFmtId="0" fontId="0" fillId="0" borderId="139" xfId="0" applyFill="1" applyBorder="1" applyAlignment="1" applyProtection="1">
      <alignment horizontal="center"/>
      <protection/>
    </xf>
    <xf numFmtId="0" fontId="81" fillId="0" borderId="105" xfId="45" applyFill="1" applyBorder="1" applyAlignment="1" applyProtection="1">
      <alignment horizontal="center" wrapText="1"/>
      <protection locked="0"/>
    </xf>
    <xf numFmtId="0" fontId="0" fillId="0" borderId="105" xfId="0" applyFill="1" applyBorder="1" applyAlignment="1" applyProtection="1">
      <alignment horizontal="center" wrapText="1"/>
      <protection locked="0"/>
    </xf>
    <xf numFmtId="0" fontId="0" fillId="0" borderId="105" xfId="0" applyFont="1" applyFill="1" applyBorder="1" applyAlignment="1" applyProtection="1">
      <alignment horizontal="center" wrapText="1"/>
      <protection locked="0"/>
    </xf>
    <xf numFmtId="0" fontId="0" fillId="0" borderId="136"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89" xfId="0" applyFont="1" applyFill="1" applyBorder="1" applyAlignment="1" applyProtection="1">
      <alignment horizontal="left"/>
      <protection/>
    </xf>
    <xf numFmtId="0" fontId="0" fillId="0" borderId="21" xfId="0" applyFont="1" applyBorder="1" applyAlignment="1" applyProtection="1">
      <alignment horizontal="center"/>
      <protection/>
    </xf>
    <xf numFmtId="0" fontId="0" fillId="0" borderId="22" xfId="0" applyFont="1" applyBorder="1" applyAlignment="1" applyProtection="1">
      <alignment horizontal="center"/>
      <protection/>
    </xf>
    <xf numFmtId="0" fontId="0" fillId="0" borderId="23" xfId="0" applyFont="1" applyBorder="1" applyAlignment="1" applyProtection="1">
      <alignment horizontal="center"/>
      <protection/>
    </xf>
    <xf numFmtId="0" fontId="45" fillId="0" borderId="24" xfId="0" applyFont="1" applyFill="1" applyBorder="1" applyAlignment="1" applyProtection="1">
      <alignment horizontal="center"/>
      <protection locked="0"/>
    </xf>
    <xf numFmtId="0" fontId="45" fillId="0" borderId="0" xfId="0" applyFont="1" applyFill="1" applyBorder="1" applyAlignment="1" applyProtection="1">
      <alignment horizontal="center"/>
      <protection locked="0"/>
    </xf>
    <xf numFmtId="0" fontId="45" fillId="0" borderId="13" xfId="0" applyFont="1" applyFill="1" applyBorder="1" applyAlignment="1" applyProtection="1">
      <alignment horizontal="center"/>
      <protection locked="0"/>
    </xf>
    <xf numFmtId="0" fontId="0" fillId="0" borderId="24" xfId="0" applyFont="1" applyBorder="1" applyAlignment="1" applyProtection="1">
      <alignment horizontal="left"/>
      <protection/>
    </xf>
    <xf numFmtId="0" fontId="0" fillId="0" borderId="13" xfId="0" applyFont="1" applyBorder="1" applyAlignment="1" applyProtection="1">
      <alignment horizontal="left"/>
      <protection/>
    </xf>
    <xf numFmtId="0" fontId="0" fillId="35" borderId="132" xfId="0" applyFont="1" applyFill="1" applyBorder="1" applyAlignment="1" applyProtection="1">
      <alignment horizontal="center" wrapText="1"/>
      <protection locked="0"/>
    </xf>
    <xf numFmtId="0" fontId="5" fillId="0" borderId="154" xfId="0" applyFont="1" applyBorder="1" applyAlignment="1" applyProtection="1">
      <alignment horizontal="left" vertical="center" wrapText="1" indent="3"/>
      <protection/>
    </xf>
    <xf numFmtId="0" fontId="5" fillId="0" borderId="95" xfId="0" applyFont="1" applyBorder="1" applyAlignment="1" applyProtection="1">
      <alignment horizontal="left" vertical="center" wrapText="1" indent="3"/>
      <protection/>
    </xf>
    <xf numFmtId="0" fontId="5" fillId="0" borderId="95" xfId="0" applyFont="1" applyBorder="1" applyAlignment="1" applyProtection="1">
      <alignment horizontal="center" vertical="center" wrapText="1"/>
      <protection/>
    </xf>
    <xf numFmtId="0" fontId="5" fillId="0" borderId="155" xfId="0" applyFont="1" applyBorder="1" applyAlignment="1" applyProtection="1">
      <alignment horizontal="center" vertical="center" wrapText="1"/>
      <protection/>
    </xf>
    <xf numFmtId="0" fontId="0" fillId="35" borderId="110" xfId="0" applyFont="1" applyFill="1" applyBorder="1" applyAlignment="1" applyProtection="1">
      <alignment horizontal="left" wrapText="1"/>
      <protection locked="0"/>
    </xf>
    <xf numFmtId="0" fontId="0" fillId="35" borderId="110" xfId="0" applyFont="1" applyFill="1" applyBorder="1" applyAlignment="1" applyProtection="1">
      <alignment horizontal="left" wrapText="1"/>
      <protection locked="0"/>
    </xf>
    <xf numFmtId="0" fontId="0" fillId="35" borderId="129" xfId="0" applyFont="1" applyFill="1" applyBorder="1" applyAlignment="1" applyProtection="1">
      <alignment horizontal="left" wrapText="1"/>
      <protection locked="0"/>
    </xf>
    <xf numFmtId="0" fontId="0" fillId="35" borderId="156" xfId="0" applyFont="1" applyFill="1" applyBorder="1" applyAlignment="1" applyProtection="1">
      <alignment horizontal="center" wrapText="1"/>
      <protection locked="0"/>
    </xf>
    <xf numFmtId="0" fontId="0" fillId="35" borderId="157" xfId="0" applyFont="1" applyFill="1" applyBorder="1" applyAlignment="1" applyProtection="1">
      <alignment horizontal="center" wrapText="1"/>
      <protection locked="0"/>
    </xf>
    <xf numFmtId="0" fontId="92" fillId="0" borderId="24" xfId="0" applyFont="1" applyBorder="1" applyAlignment="1" applyProtection="1">
      <alignment horizontal="left" vertical="center"/>
      <protection/>
    </xf>
    <xf numFmtId="0" fontId="92" fillId="0" borderId="0" xfId="0" applyFont="1" applyBorder="1" applyAlignment="1" applyProtection="1">
      <alignment horizontal="left" vertical="center"/>
      <protection/>
    </xf>
    <xf numFmtId="0" fontId="92" fillId="0" borderId="13" xfId="0" applyFont="1" applyBorder="1" applyAlignment="1" applyProtection="1">
      <alignment horizontal="left" vertical="center"/>
      <protection/>
    </xf>
    <xf numFmtId="0" fontId="46" fillId="0" borderId="158" xfId="0" applyFont="1" applyBorder="1" applyAlignment="1" applyProtection="1">
      <alignment horizontal="center"/>
      <protection/>
    </xf>
    <xf numFmtId="0" fontId="46" fillId="0" borderId="29" xfId="0" applyFont="1" applyBorder="1" applyAlignment="1" applyProtection="1">
      <alignment horizontal="center"/>
      <protection/>
    </xf>
    <xf numFmtId="0" fontId="46" fillId="0" borderId="159" xfId="0" applyFont="1" applyBorder="1" applyAlignment="1" applyProtection="1">
      <alignment horizontal="center"/>
      <protection/>
    </xf>
    <xf numFmtId="0" fontId="0" fillId="35" borderId="160" xfId="0" applyFont="1" applyFill="1" applyBorder="1" applyAlignment="1" applyProtection="1">
      <alignment horizontal="left" wrapText="1"/>
      <protection locked="0"/>
    </xf>
    <xf numFmtId="0" fontId="0" fillId="35" borderId="160" xfId="0" applyFont="1" applyFill="1" applyBorder="1" applyAlignment="1" applyProtection="1">
      <alignment horizontal="left" wrapText="1"/>
      <protection locked="0"/>
    </xf>
    <xf numFmtId="0" fontId="0" fillId="35" borderId="135" xfId="0" applyFont="1" applyFill="1" applyBorder="1" applyAlignment="1" applyProtection="1">
      <alignment horizontal="left" wrapText="1"/>
      <protection locked="0"/>
    </xf>
    <xf numFmtId="0" fontId="0" fillId="35" borderId="161" xfId="0" applyFont="1" applyFill="1" applyBorder="1" applyAlignment="1" applyProtection="1">
      <alignment horizontal="center" wrapText="1"/>
      <protection locked="0"/>
    </xf>
    <xf numFmtId="0" fontId="0" fillId="35" borderId="162" xfId="0" applyFont="1" applyFill="1" applyBorder="1" applyAlignment="1" applyProtection="1">
      <alignment horizontal="center" wrapText="1"/>
      <protection locked="0"/>
    </xf>
    <xf numFmtId="167" fontId="56" fillId="0" borderId="118" xfId="0" applyNumberFormat="1" applyFont="1" applyBorder="1" applyAlignment="1" applyProtection="1">
      <alignment horizontal="right"/>
      <protection/>
    </xf>
    <xf numFmtId="167" fontId="56" fillId="0" borderId="13" xfId="0" applyNumberFormat="1" applyFont="1" applyBorder="1" applyAlignment="1" applyProtection="1">
      <alignment horizontal="right"/>
      <protection/>
    </xf>
    <xf numFmtId="167" fontId="10" fillId="0" borderId="118" xfId="0" applyNumberFormat="1" applyFont="1" applyBorder="1" applyAlignment="1" applyProtection="1">
      <alignment horizontal="right"/>
      <protection/>
    </xf>
    <xf numFmtId="167" fontId="10" fillId="0" borderId="13" xfId="0" applyNumberFormat="1" applyFont="1" applyBorder="1" applyAlignment="1" applyProtection="1">
      <alignment horizontal="right"/>
      <protection/>
    </xf>
    <xf numFmtId="0" fontId="0" fillId="0" borderId="21"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23" xfId="0" applyBorder="1" applyAlignment="1" applyProtection="1">
      <alignment horizontal="center" vertical="center"/>
      <protection/>
    </xf>
    <xf numFmtId="0" fontId="45" fillId="0" borderId="24" xfId="0" applyFont="1" applyBorder="1" applyAlignment="1" applyProtection="1">
      <alignment horizontal="center" vertical="center"/>
      <protection/>
    </xf>
    <xf numFmtId="0" fontId="45" fillId="0" borderId="0" xfId="0" applyFont="1" applyBorder="1" applyAlignment="1" applyProtection="1">
      <alignment horizontal="center" vertical="center"/>
      <protection/>
    </xf>
    <xf numFmtId="0" fontId="45" fillId="0" borderId="13" xfId="0" applyFont="1" applyBorder="1" applyAlignment="1" applyProtection="1">
      <alignment horizontal="center" vertical="center"/>
      <protection/>
    </xf>
    <xf numFmtId="0" fontId="49" fillId="37" borderId="24" xfId="0" applyFont="1" applyFill="1" applyBorder="1" applyAlignment="1" applyProtection="1">
      <alignment horizontal="center"/>
      <protection/>
    </xf>
    <xf numFmtId="0" fontId="49" fillId="37" borderId="0" xfId="0" applyFont="1" applyFill="1" applyBorder="1" applyAlignment="1" applyProtection="1">
      <alignment horizontal="center"/>
      <protection/>
    </xf>
    <xf numFmtId="0" fontId="49" fillId="37" borderId="13" xfId="0" applyFont="1" applyFill="1" applyBorder="1" applyAlignment="1" applyProtection="1">
      <alignment horizontal="center"/>
      <protection/>
    </xf>
    <xf numFmtId="0" fontId="12" fillId="0" borderId="0" xfId="0" applyFont="1" applyBorder="1" applyAlignment="1" applyProtection="1">
      <alignment horizontal="left"/>
      <protection/>
    </xf>
    <xf numFmtId="0" fontId="12" fillId="0" borderId="12" xfId="0" applyFont="1" applyBorder="1" applyAlignment="1" applyProtection="1">
      <alignment horizontal="left"/>
      <protection/>
    </xf>
    <xf numFmtId="167" fontId="10" fillId="0" borderId="0" xfId="0" applyNumberFormat="1" applyFont="1" applyBorder="1" applyAlignment="1" applyProtection="1">
      <alignment horizontal="right" vertical="center"/>
      <protection/>
    </xf>
    <xf numFmtId="167" fontId="10" fillId="0" borderId="13" xfId="0" applyNumberFormat="1" applyFont="1" applyBorder="1" applyAlignment="1" applyProtection="1">
      <alignment horizontal="right" vertical="center"/>
      <protection/>
    </xf>
    <xf numFmtId="0" fontId="49" fillId="37" borderId="158" xfId="0" applyFont="1" applyFill="1" applyBorder="1" applyAlignment="1" applyProtection="1">
      <alignment horizontal="center" vertical="center"/>
      <protection/>
    </xf>
    <xf numFmtId="0" fontId="49" fillId="37" borderId="29" xfId="0" applyFont="1" applyFill="1" applyBorder="1" applyAlignment="1" applyProtection="1">
      <alignment horizontal="center" vertical="center"/>
      <protection/>
    </xf>
    <xf numFmtId="0" fontId="49" fillId="37" borderId="159" xfId="0" applyFont="1" applyFill="1" applyBorder="1" applyAlignment="1" applyProtection="1">
      <alignment horizontal="center" vertical="center"/>
      <protection/>
    </xf>
    <xf numFmtId="167" fontId="52" fillId="0" borderId="0" xfId="0" applyNumberFormat="1" applyFont="1" applyBorder="1" applyAlignment="1" applyProtection="1">
      <alignment horizontal="right" vertical="center"/>
      <protection/>
    </xf>
    <xf numFmtId="167" fontId="52" fillId="0" borderId="13" xfId="0" applyNumberFormat="1" applyFont="1" applyBorder="1" applyAlignment="1" applyProtection="1">
      <alignment horizontal="right" vertical="center"/>
      <protection/>
    </xf>
    <xf numFmtId="0" fontId="50" fillId="0" borderId="0" xfId="0" applyFont="1" applyBorder="1" applyAlignment="1" applyProtection="1">
      <alignment horizontal="left" vertical="center"/>
      <protection locked="0"/>
    </xf>
    <xf numFmtId="0" fontId="2" fillId="0" borderId="13" xfId="0" applyFont="1" applyBorder="1" applyAlignment="1" applyProtection="1">
      <alignment horizontal="center" vertical="center" wrapText="1"/>
      <protection/>
    </xf>
    <xf numFmtId="0" fontId="2" fillId="0" borderId="102" xfId="0" applyFont="1" applyBorder="1" applyAlignment="1" applyProtection="1">
      <alignment horizontal="center" vertical="center" wrapText="1"/>
      <protection/>
    </xf>
    <xf numFmtId="0" fontId="9" fillId="0" borderId="18" xfId="0" applyFont="1" applyBorder="1" applyAlignment="1">
      <alignment horizontal="center" vertical="center"/>
    </xf>
    <xf numFmtId="0" fontId="9" fillId="0" borderId="20" xfId="0" applyFont="1"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14" fillId="36" borderId="163" xfId="0" applyFont="1" applyFill="1" applyBorder="1" applyAlignment="1" applyProtection="1">
      <alignment horizontal="left" vertical="center"/>
      <protection locked="0"/>
    </xf>
    <xf numFmtId="0" fontId="14" fillId="36" borderId="48" xfId="0" applyFont="1" applyFill="1" applyBorder="1" applyAlignment="1" applyProtection="1">
      <alignment horizontal="left" vertical="center"/>
      <protection locked="0"/>
    </xf>
    <xf numFmtId="0" fontId="14" fillId="36" borderId="103" xfId="0" applyFont="1" applyFill="1" applyBorder="1" applyAlignment="1" applyProtection="1">
      <alignment horizontal="left" vertical="center"/>
      <protection locked="0"/>
    </xf>
    <xf numFmtId="0" fontId="5" fillId="0" borderId="24"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31" fillId="0" borderId="24" xfId="0" applyFont="1" applyBorder="1" applyAlignment="1">
      <alignment horizontal="center" vertical="center"/>
    </xf>
    <xf numFmtId="0" fontId="31" fillId="0" borderId="0" xfId="0" applyFont="1" applyBorder="1" applyAlignment="1">
      <alignment horizontal="center" vertical="center"/>
    </xf>
    <xf numFmtId="0" fontId="31" fillId="0" borderId="13"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5" fillId="0" borderId="24" xfId="0" applyFont="1" applyBorder="1" applyAlignment="1">
      <alignment horizontal="center" vertical="center"/>
    </xf>
    <xf numFmtId="0" fontId="45" fillId="0" borderId="0" xfId="0" applyFont="1" applyBorder="1" applyAlignment="1">
      <alignment horizontal="center" vertical="center"/>
    </xf>
    <xf numFmtId="0" fontId="45" fillId="0" borderId="13" xfId="0" applyFont="1" applyBorder="1" applyAlignment="1">
      <alignment horizontal="center" vertical="center"/>
    </xf>
    <xf numFmtId="0" fontId="0" fillId="0" borderId="93" xfId="0" applyBorder="1" applyAlignment="1">
      <alignment horizontal="center" vertical="center"/>
    </xf>
    <xf numFmtId="0" fontId="0" fillId="0" borderId="124" xfId="0" applyBorder="1" applyAlignment="1">
      <alignment horizontal="center" vertical="center"/>
    </xf>
    <xf numFmtId="0" fontId="13" fillId="0" borderId="0" xfId="0" applyFont="1" applyBorder="1" applyAlignment="1">
      <alignment horizontal="center" vertical="center"/>
    </xf>
    <xf numFmtId="0" fontId="54" fillId="37" borderId="0" xfId="0" applyFont="1" applyFill="1" applyBorder="1" applyAlignment="1">
      <alignment horizontal="center" vertical="center"/>
    </xf>
    <xf numFmtId="0" fontId="14" fillId="36" borderId="164" xfId="0" applyFont="1" applyFill="1" applyBorder="1" applyAlignment="1" applyProtection="1">
      <alignment horizontal="left" vertical="center"/>
      <protection locked="0"/>
    </xf>
    <xf numFmtId="0" fontId="14" fillId="36" borderId="87" xfId="0" applyFont="1" applyFill="1" applyBorder="1" applyAlignment="1" applyProtection="1">
      <alignment horizontal="left" vertical="center"/>
      <protection locked="0"/>
    </xf>
    <xf numFmtId="0" fontId="14" fillId="36" borderId="102" xfId="0" applyFont="1" applyFill="1" applyBorder="1" applyAlignment="1" applyProtection="1">
      <alignment horizontal="left" vertical="center"/>
      <protection locked="0"/>
    </xf>
    <xf numFmtId="0" fontId="15" fillId="0" borderId="165" xfId="0" applyFont="1" applyBorder="1" applyAlignment="1" applyProtection="1">
      <alignment horizontal="left" vertical="center"/>
      <protection/>
    </xf>
    <xf numFmtId="0" fontId="15" fillId="0" borderId="50" xfId="0" applyFont="1" applyBorder="1" applyAlignment="1" applyProtection="1">
      <alignment horizontal="left" vertical="center"/>
      <protection/>
    </xf>
    <xf numFmtId="0" fontId="15" fillId="0" borderId="51" xfId="0" applyFont="1" applyBorder="1" applyAlignment="1" applyProtection="1">
      <alignment horizontal="left" vertical="center"/>
      <protection/>
    </xf>
    <xf numFmtId="0" fontId="15" fillId="0" borderId="11" xfId="0" applyFont="1" applyBorder="1" applyAlignment="1" applyProtection="1">
      <alignment horizontal="center" vertical="center"/>
      <protection/>
    </xf>
    <xf numFmtId="0" fontId="15" fillId="0" borderId="113" xfId="0" applyFont="1" applyBorder="1" applyAlignment="1" applyProtection="1">
      <alignment horizontal="left" vertical="center" wrapText="1"/>
      <protection/>
    </xf>
    <xf numFmtId="0" fontId="15" fillId="0" borderId="166" xfId="0" applyFont="1" applyBorder="1" applyAlignment="1" applyProtection="1">
      <alignment horizontal="left" vertical="center" wrapText="1"/>
      <protection/>
    </xf>
    <xf numFmtId="0" fontId="15" fillId="0" borderId="87" xfId="0" applyFont="1" applyBorder="1" applyAlignment="1" applyProtection="1">
      <alignment horizontal="left" vertical="center" wrapText="1"/>
      <protection/>
    </xf>
    <xf numFmtId="0" fontId="15" fillId="0" borderId="167" xfId="0" applyFont="1" applyBorder="1" applyAlignment="1" applyProtection="1">
      <alignment horizontal="left" vertical="center" wrapText="1"/>
      <protection/>
    </xf>
    <xf numFmtId="0" fontId="19" fillId="0" borderId="168" xfId="0" applyFont="1" applyFill="1" applyBorder="1" applyAlignment="1" applyProtection="1">
      <alignment horizontal="center" vertical="center" wrapText="1"/>
      <protection/>
    </xf>
    <xf numFmtId="0" fontId="19" fillId="0" borderId="169" xfId="0" applyFont="1" applyFill="1" applyBorder="1" applyAlignment="1" applyProtection="1">
      <alignment horizontal="center" vertical="center" wrapText="1"/>
      <protection/>
    </xf>
    <xf numFmtId="0" fontId="2" fillId="0" borderId="67" xfId="0" applyFont="1" applyBorder="1" applyAlignment="1" applyProtection="1">
      <alignment horizontal="center" vertical="center" textRotation="68"/>
      <protection/>
    </xf>
    <xf numFmtId="0" fontId="2" fillId="0" borderId="56" xfId="0" applyFont="1" applyBorder="1" applyAlignment="1" applyProtection="1">
      <alignment horizontal="center" vertical="center" textRotation="68"/>
      <protection/>
    </xf>
    <xf numFmtId="0" fontId="2" fillId="0" borderId="170" xfId="0" applyFont="1" applyBorder="1" applyAlignment="1" applyProtection="1">
      <alignment horizontal="center" vertical="center" textRotation="68"/>
      <protection/>
    </xf>
    <xf numFmtId="0" fontId="2" fillId="0" borderId="70" xfId="0" applyFont="1" applyBorder="1" applyAlignment="1" applyProtection="1">
      <alignment horizontal="center" vertical="center" textRotation="68"/>
      <protection/>
    </xf>
    <xf numFmtId="0" fontId="18" fillId="0" borderId="29" xfId="0" applyFont="1" applyBorder="1" applyAlignment="1" applyProtection="1">
      <alignment horizontal="center" vertical="center"/>
      <protection/>
    </xf>
    <xf numFmtId="0" fontId="18" fillId="0" borderId="58" xfId="0" applyFont="1" applyBorder="1" applyAlignment="1" applyProtection="1">
      <alignment horizontal="center" vertical="center"/>
      <protection/>
    </xf>
    <xf numFmtId="0" fontId="15" fillId="0" borderId="24" xfId="0" applyFont="1" applyBorder="1" applyAlignment="1" applyProtection="1">
      <alignment horizontal="center" vertical="center"/>
      <protection/>
    </xf>
    <xf numFmtId="0" fontId="15" fillId="0" borderId="85" xfId="0" applyFont="1" applyBorder="1" applyAlignment="1" applyProtection="1">
      <alignment horizontal="left" vertical="center"/>
      <protection/>
    </xf>
    <xf numFmtId="0" fontId="15" fillId="0" borderId="87" xfId="0" applyFont="1" applyBorder="1" applyAlignment="1" applyProtection="1">
      <alignment horizontal="left" vertical="center"/>
      <protection/>
    </xf>
    <xf numFmtId="0" fontId="15" fillId="0" borderId="167" xfId="0" applyFont="1" applyBorder="1" applyAlignment="1" applyProtection="1">
      <alignment horizontal="left" vertical="center"/>
      <protection/>
    </xf>
    <xf numFmtId="0" fontId="15" fillId="0" borderId="171" xfId="0" applyFont="1" applyBorder="1" applyAlignment="1" applyProtection="1">
      <alignment horizontal="left" vertical="center"/>
      <protection/>
    </xf>
    <xf numFmtId="0" fontId="15" fillId="0" borderId="43" xfId="0" applyFont="1" applyBorder="1" applyAlignment="1" applyProtection="1">
      <alignment horizontal="left" vertical="center"/>
      <protection/>
    </xf>
    <xf numFmtId="0" fontId="15" fillId="0" borderId="40" xfId="0" applyFont="1" applyBorder="1" applyAlignment="1" applyProtection="1">
      <alignment horizontal="left" vertical="center"/>
      <protection/>
    </xf>
    <xf numFmtId="0" fontId="15" fillId="0" borderId="48" xfId="0" applyFont="1" applyBorder="1" applyAlignment="1" applyProtection="1">
      <alignment horizontal="left" vertical="center"/>
      <protection/>
    </xf>
    <xf numFmtId="0" fontId="16" fillId="0" borderId="61" xfId="0" applyFont="1" applyBorder="1" applyAlignment="1" applyProtection="1">
      <alignment horizontal="left" vertical="center"/>
      <protection/>
    </xf>
    <xf numFmtId="0" fontId="15" fillId="0" borderId="94" xfId="0" applyFont="1" applyBorder="1" applyAlignment="1" applyProtection="1">
      <alignment horizontal="left" vertical="center"/>
      <protection/>
    </xf>
    <xf numFmtId="0" fontId="39" fillId="33" borderId="48" xfId="0" applyFont="1" applyFill="1" applyBorder="1" applyAlignment="1" applyProtection="1">
      <alignment horizontal="left" vertical="center"/>
      <protection locked="0"/>
    </xf>
    <xf numFmtId="0" fontId="39" fillId="33" borderId="94" xfId="0" applyFont="1" applyFill="1" applyBorder="1" applyAlignment="1" applyProtection="1">
      <alignment horizontal="left" vertical="center"/>
      <protection locked="0"/>
    </xf>
    <xf numFmtId="0" fontId="2" fillId="0" borderId="67" xfId="0" applyFont="1" applyBorder="1" applyAlignment="1" applyProtection="1">
      <alignment horizontal="center" vertical="center" textRotation="68" wrapText="1"/>
      <protection/>
    </xf>
    <xf numFmtId="0" fontId="2" fillId="0" borderId="56" xfId="0" applyFont="1" applyBorder="1" applyAlignment="1" applyProtection="1">
      <alignment horizontal="center" vertical="center" textRotation="68" wrapText="1"/>
      <protection/>
    </xf>
    <xf numFmtId="170" fontId="20" fillId="0" borderId="67" xfId="0" applyNumberFormat="1" applyFont="1" applyBorder="1" applyAlignment="1" applyProtection="1">
      <alignment horizontal="center" vertical="center" wrapText="1"/>
      <protection/>
    </xf>
    <xf numFmtId="170" fontId="20" fillId="0" borderId="56" xfId="0" applyNumberFormat="1" applyFont="1" applyBorder="1" applyAlignment="1" applyProtection="1">
      <alignment horizontal="center" vertical="center" wrapText="1"/>
      <protection/>
    </xf>
    <xf numFmtId="0" fontId="19" fillId="0" borderId="67" xfId="0" applyFont="1" applyBorder="1" applyAlignment="1" applyProtection="1">
      <alignment horizontal="center" vertical="center" textRotation="67" wrapText="1"/>
      <protection/>
    </xf>
    <xf numFmtId="0" fontId="19" fillId="0" borderId="56" xfId="0" applyFont="1" applyBorder="1" applyAlignment="1" applyProtection="1">
      <alignment horizontal="center" vertical="center" textRotation="67" wrapText="1"/>
      <protection/>
    </xf>
    <xf numFmtId="43" fontId="17" fillId="0" borderId="93" xfId="0" applyNumberFormat="1" applyFont="1" applyFill="1" applyBorder="1" applyAlignment="1" applyProtection="1">
      <alignment horizontal="left" vertical="center"/>
      <protection/>
    </xf>
    <xf numFmtId="1" fontId="17" fillId="33" borderId="95" xfId="0" applyNumberFormat="1" applyFont="1" applyFill="1" applyBorder="1" applyAlignment="1" applyProtection="1">
      <alignment horizontal="left" vertical="center"/>
      <protection locked="0"/>
    </xf>
    <xf numFmtId="1" fontId="15" fillId="33" borderId="29" xfId="0" applyNumberFormat="1" applyFont="1" applyFill="1" applyBorder="1" applyAlignment="1" applyProtection="1">
      <alignment horizontal="left" vertical="center"/>
      <protection locked="0"/>
    </xf>
    <xf numFmtId="1" fontId="16" fillId="33" borderId="29"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left"/>
      <protection/>
    </xf>
    <xf numFmtId="0" fontId="18" fillId="0" borderId="33" xfId="0" applyFont="1" applyBorder="1" applyAlignment="1" applyProtection="1">
      <alignment horizontal="left"/>
      <protection/>
    </xf>
    <xf numFmtId="172" fontId="20" fillId="0" borderId="22" xfId="0" applyNumberFormat="1" applyFont="1" applyBorder="1" applyAlignment="1" applyProtection="1">
      <alignment horizontal="left"/>
      <protection/>
    </xf>
    <xf numFmtId="170" fontId="20" fillId="0" borderId="65" xfId="0" applyNumberFormat="1" applyFont="1" applyBorder="1" applyAlignment="1" applyProtection="1">
      <alignment horizontal="center" vertical="center" wrapText="1"/>
      <protection/>
    </xf>
    <xf numFmtId="170" fontId="20" fillId="0" borderId="172" xfId="0" applyNumberFormat="1" applyFont="1" applyBorder="1" applyAlignment="1" applyProtection="1">
      <alignment horizontal="center" vertical="center" wrapText="1"/>
      <protection/>
    </xf>
    <xf numFmtId="172" fontId="20" fillId="34" borderId="173" xfId="48" applyNumberFormat="1" applyFont="1" applyFill="1" applyBorder="1" applyAlignment="1" applyProtection="1">
      <alignment horizontal="right"/>
      <protection/>
    </xf>
    <xf numFmtId="172" fontId="20" fillId="34" borderId="174" xfId="48" applyNumberFormat="1" applyFont="1" applyFill="1" applyBorder="1" applyAlignment="1" applyProtection="1">
      <alignment horizontal="right"/>
      <protection/>
    </xf>
    <xf numFmtId="1" fontId="2" fillId="0" borderId="28" xfId="0" applyNumberFormat="1" applyFont="1" applyBorder="1" applyAlignment="1" applyProtection="1">
      <alignment horizontal="center" vertical="center" wrapText="1"/>
      <protection/>
    </xf>
    <xf numFmtId="1" fontId="2" fillId="0" borderId="56" xfId="0" applyNumberFormat="1" applyFont="1" applyBorder="1" applyAlignment="1" applyProtection="1">
      <alignment horizontal="center" vertical="center" wrapText="1"/>
      <protection/>
    </xf>
    <xf numFmtId="0" fontId="19" fillId="0" borderId="22" xfId="0" applyFont="1" applyBorder="1" applyAlignment="1" applyProtection="1">
      <alignment horizontal="left" vertical="center"/>
      <protection/>
    </xf>
    <xf numFmtId="0" fontId="19" fillId="0" borderId="0" xfId="0" applyFont="1" applyBorder="1" applyAlignment="1" applyProtection="1">
      <alignment horizontal="left" vertical="center"/>
      <protection/>
    </xf>
    <xf numFmtId="0" fontId="34" fillId="0" borderId="70" xfId="0" applyFont="1" applyBorder="1" applyAlignment="1" applyProtection="1">
      <alignment horizontal="center" vertical="center" wrapText="1"/>
      <protection/>
    </xf>
    <xf numFmtId="0" fontId="34" fillId="0" borderId="58" xfId="0" applyFont="1" applyBorder="1" applyAlignment="1" applyProtection="1">
      <alignment horizontal="center" vertical="center" wrapText="1"/>
      <protection/>
    </xf>
    <xf numFmtId="0" fontId="20" fillId="0" borderId="80" xfId="0" applyFont="1" applyBorder="1" applyAlignment="1" applyProtection="1">
      <alignment horizontal="left" vertical="center"/>
      <protection/>
    </xf>
    <xf numFmtId="0" fontId="20" fillId="0" borderId="175" xfId="0" applyFont="1" applyBorder="1" applyAlignment="1" applyProtection="1">
      <alignment horizontal="left" vertical="center"/>
      <protection/>
    </xf>
    <xf numFmtId="0" fontId="20" fillId="0" borderId="176" xfId="0" applyFont="1" applyBorder="1" applyAlignment="1" applyProtection="1">
      <alignment horizontal="left" vertical="center"/>
      <protection/>
    </xf>
    <xf numFmtId="0" fontId="2" fillId="0" borderId="42" xfId="0" applyFont="1" applyFill="1" applyBorder="1" applyAlignment="1" applyProtection="1">
      <alignment horizontal="left" vertical="center"/>
      <protection/>
    </xf>
    <xf numFmtId="0" fontId="2" fillId="0" borderId="43" xfId="0" applyFont="1" applyFill="1" applyBorder="1" applyAlignment="1" applyProtection="1">
      <alignment horizontal="left" vertical="center"/>
      <protection/>
    </xf>
    <xf numFmtId="0" fontId="2" fillId="0" borderId="177" xfId="0" applyFont="1" applyFill="1" applyBorder="1" applyAlignment="1" applyProtection="1">
      <alignment horizontal="left" vertical="center"/>
      <protection/>
    </xf>
    <xf numFmtId="0" fontId="2" fillId="0" borderId="47" xfId="0" applyFont="1" applyFill="1" applyBorder="1" applyAlignment="1" applyProtection="1">
      <alignment horizontal="left" vertical="center"/>
      <protection/>
    </xf>
    <xf numFmtId="0" fontId="2" fillId="0" borderId="48" xfId="0" applyFont="1" applyFill="1" applyBorder="1" applyAlignment="1" applyProtection="1">
      <alignment horizontal="left" vertical="center"/>
      <protection/>
    </xf>
    <xf numFmtId="0" fontId="2" fillId="0" borderId="94" xfId="0" applyFont="1" applyFill="1" applyBorder="1" applyAlignment="1" applyProtection="1">
      <alignment horizontal="left" vertical="center"/>
      <protection/>
    </xf>
    <xf numFmtId="0" fontId="19" fillId="0" borderId="24" xfId="0" applyFont="1" applyBorder="1" applyAlignment="1" applyProtection="1">
      <alignment horizontal="center" vertical="center"/>
      <protection/>
    </xf>
    <xf numFmtId="0" fontId="2" fillId="0" borderId="171" xfId="0" applyFont="1" applyFill="1" applyBorder="1" applyAlignment="1" applyProtection="1">
      <alignment horizontal="left" vertical="center"/>
      <protection/>
    </xf>
    <xf numFmtId="170" fontId="20" fillId="0" borderId="178" xfId="0" applyNumberFormat="1" applyFont="1" applyBorder="1" applyAlignment="1" applyProtection="1">
      <alignment horizontal="center" vertical="center" wrapText="1"/>
      <protection/>
    </xf>
    <xf numFmtId="170" fontId="20" fillId="0" borderId="16" xfId="0" applyNumberFormat="1" applyFont="1" applyBorder="1" applyAlignment="1" applyProtection="1">
      <alignment horizontal="center" vertical="center" wrapText="1"/>
      <protection/>
    </xf>
    <xf numFmtId="170" fontId="20" fillId="0" borderId="179" xfId="0" applyNumberFormat="1" applyFont="1" applyBorder="1" applyAlignment="1" applyProtection="1">
      <alignment horizontal="center" vertical="center" wrapText="1"/>
      <protection/>
    </xf>
    <xf numFmtId="0" fontId="2" fillId="0" borderId="66" xfId="0" applyFont="1" applyBorder="1" applyAlignment="1" applyProtection="1">
      <alignment horizontal="center" vertical="center" wrapText="1"/>
      <protection/>
    </xf>
    <xf numFmtId="0" fontId="2" fillId="0" borderId="49" xfId="0" applyFont="1" applyFill="1" applyBorder="1" applyAlignment="1" applyProtection="1">
      <alignment horizontal="left" vertical="center"/>
      <protection/>
    </xf>
    <xf numFmtId="0" fontId="2" fillId="0" borderId="50" xfId="0" applyFont="1" applyFill="1" applyBorder="1" applyAlignment="1" applyProtection="1">
      <alignment horizontal="left" vertical="center"/>
      <protection/>
    </xf>
    <xf numFmtId="170" fontId="2" fillId="0" borderId="170" xfId="0" applyNumberFormat="1" applyFont="1" applyBorder="1" applyAlignment="1" applyProtection="1">
      <alignment horizontal="center" vertical="center" wrapText="1"/>
      <protection/>
    </xf>
    <xf numFmtId="170" fontId="2" fillId="0" borderId="30" xfId="0" applyNumberFormat="1" applyFont="1" applyBorder="1" applyAlignment="1" applyProtection="1">
      <alignment horizontal="center" vertical="center" wrapText="1"/>
      <protection/>
    </xf>
    <xf numFmtId="170" fontId="2" fillId="0" borderId="70" xfId="0" applyNumberFormat="1" applyFont="1" applyBorder="1" applyAlignment="1" applyProtection="1">
      <alignment horizontal="center" vertical="center" wrapText="1"/>
      <protection/>
    </xf>
    <xf numFmtId="0" fontId="5" fillId="0" borderId="0" xfId="0" applyFont="1" applyAlignment="1" applyProtection="1">
      <alignment horizontal="left"/>
      <protection/>
    </xf>
    <xf numFmtId="43" fontId="17" fillId="0" borderId="105" xfId="0" applyNumberFormat="1" applyFont="1" applyFill="1" applyBorder="1" applyAlignment="1" applyProtection="1">
      <alignment horizontal="left"/>
      <protection/>
    </xf>
    <xf numFmtId="171" fontId="26" fillId="33" borderId="180" xfId="48" applyNumberFormat="1" applyFont="1" applyFill="1" applyBorder="1" applyAlignment="1" applyProtection="1">
      <alignment horizontal="right" vertical="center"/>
      <protection locked="0"/>
    </xf>
    <xf numFmtId="0" fontId="0" fillId="33" borderId="181" xfId="0" applyFill="1" applyBorder="1" applyAlignment="1" applyProtection="1">
      <alignment/>
      <protection locked="0"/>
    </xf>
    <xf numFmtId="0" fontId="0" fillId="33" borderId="182" xfId="0" applyFill="1" applyBorder="1" applyAlignment="1" applyProtection="1">
      <alignment/>
      <protection locked="0"/>
    </xf>
    <xf numFmtId="171" fontId="26" fillId="33" borderId="183" xfId="48" applyNumberFormat="1" applyFont="1" applyFill="1" applyBorder="1" applyAlignment="1" applyProtection="1">
      <alignment horizontal="center" vertical="center"/>
      <protection locked="0"/>
    </xf>
    <xf numFmtId="171" fontId="26" fillId="33" borderId="184" xfId="48" applyNumberFormat="1" applyFont="1" applyFill="1" applyBorder="1" applyAlignment="1" applyProtection="1">
      <alignment horizontal="center" vertical="center"/>
      <protection locked="0"/>
    </xf>
    <xf numFmtId="171" fontId="26" fillId="33" borderId="185" xfId="48" applyNumberFormat="1" applyFont="1" applyFill="1" applyBorder="1" applyAlignment="1" applyProtection="1">
      <alignment horizontal="center" vertical="center"/>
      <protection locked="0"/>
    </xf>
    <xf numFmtId="170" fontId="20" fillId="0" borderId="65" xfId="0" applyNumberFormat="1" applyFont="1" applyBorder="1" applyAlignment="1" applyProtection="1">
      <alignment horizontal="center" vertical="center" wrapText="1"/>
      <protection/>
    </xf>
    <xf numFmtId="170" fontId="20" fillId="0" borderId="172" xfId="0" applyNumberFormat="1" applyFont="1" applyBorder="1" applyAlignment="1" applyProtection="1">
      <alignment horizontal="center" vertical="center" wrapText="1"/>
      <protection/>
    </xf>
    <xf numFmtId="0" fontId="24" fillId="0" borderId="76" xfId="0" applyFont="1" applyBorder="1" applyAlignment="1" applyProtection="1">
      <alignment horizontal="center" vertical="center" wrapText="1"/>
      <protection/>
    </xf>
    <xf numFmtId="0" fontId="24" fillId="0" borderId="56" xfId="0" applyFont="1" applyBorder="1" applyAlignment="1" applyProtection="1">
      <alignment horizontal="center" vertical="center" wrapText="1"/>
      <protection/>
    </xf>
    <xf numFmtId="0" fontId="2" fillId="0" borderId="67" xfId="0" applyFont="1" applyBorder="1" applyAlignment="1" applyProtection="1">
      <alignment horizontal="center" vertical="center" textRotation="90" wrapText="1"/>
      <protection/>
    </xf>
    <xf numFmtId="0" fontId="2" fillId="0" borderId="46" xfId="0" applyFont="1" applyBorder="1" applyAlignment="1" applyProtection="1">
      <alignment horizontal="center" vertical="center" textRotation="90" wrapText="1"/>
      <protection/>
    </xf>
    <xf numFmtId="0" fontId="2" fillId="0" borderId="67" xfId="0" applyFont="1" applyBorder="1" applyAlignment="1" applyProtection="1">
      <alignment horizontal="center" vertical="center" wrapText="1"/>
      <protection/>
    </xf>
    <xf numFmtId="0" fontId="2" fillId="0" borderId="28" xfId="0" applyFont="1" applyBorder="1" applyAlignment="1" applyProtection="1">
      <alignment horizontal="center" vertical="center" wrapText="1"/>
      <protection/>
    </xf>
    <xf numFmtId="0" fontId="0" fillId="0" borderId="56" xfId="0" applyBorder="1" applyAlignment="1" applyProtection="1">
      <alignment/>
      <protection/>
    </xf>
    <xf numFmtId="170" fontId="2" fillId="0" borderId="67" xfId="0" applyNumberFormat="1" applyFont="1" applyBorder="1" applyAlignment="1" applyProtection="1">
      <alignment horizontal="center" vertical="center" wrapText="1"/>
      <protection/>
    </xf>
    <xf numFmtId="170" fontId="2" fillId="0" borderId="28" xfId="0" applyNumberFormat="1" applyFont="1" applyBorder="1" applyAlignment="1" applyProtection="1">
      <alignment horizontal="center" vertical="center" wrapText="1"/>
      <protection/>
    </xf>
    <xf numFmtId="170" fontId="2" fillId="0" borderId="56" xfId="0" applyNumberFormat="1" applyFont="1" applyBorder="1" applyAlignment="1" applyProtection="1">
      <alignment horizontal="center" vertical="center" wrapText="1"/>
      <protection/>
    </xf>
    <xf numFmtId="0" fontId="2" fillId="0" borderId="112" xfId="0" applyFont="1" applyFill="1" applyBorder="1" applyAlignment="1" applyProtection="1">
      <alignment horizontal="left" vertical="center" wrapText="1"/>
      <protection/>
    </xf>
    <xf numFmtId="0" fontId="2" fillId="0" borderId="113" xfId="0" applyFont="1" applyFill="1" applyBorder="1" applyAlignment="1" applyProtection="1">
      <alignment horizontal="left" vertical="center" wrapText="1"/>
      <protection/>
    </xf>
    <xf numFmtId="0" fontId="2" fillId="0" borderId="166" xfId="0" applyFont="1" applyFill="1" applyBorder="1" applyAlignment="1" applyProtection="1">
      <alignment horizontal="left" vertical="center" wrapText="1"/>
      <protection/>
    </xf>
    <xf numFmtId="0" fontId="2" fillId="0" borderId="39" xfId="0" applyFont="1" applyFill="1" applyBorder="1" applyAlignment="1" applyProtection="1">
      <alignment horizontal="left" vertical="center" wrapText="1"/>
      <protection/>
    </xf>
    <xf numFmtId="0" fontId="2" fillId="0" borderId="87" xfId="0" applyFont="1" applyFill="1" applyBorder="1" applyAlignment="1" applyProtection="1">
      <alignment horizontal="left" vertical="center" wrapText="1"/>
      <protection/>
    </xf>
    <xf numFmtId="0" fontId="2" fillId="0" borderId="167" xfId="0" applyFont="1" applyFill="1" applyBorder="1" applyAlignment="1" applyProtection="1">
      <alignment horizontal="left" vertical="center" wrapText="1"/>
      <protection/>
    </xf>
    <xf numFmtId="0" fontId="2" fillId="0" borderId="45" xfId="0" applyFont="1" applyFill="1" applyBorder="1" applyAlignment="1" applyProtection="1">
      <alignment horizontal="left" vertical="center"/>
      <protection/>
    </xf>
    <xf numFmtId="0" fontId="2" fillId="0" borderId="85" xfId="0" applyFont="1" applyFill="1" applyBorder="1" applyAlignment="1" applyProtection="1">
      <alignment horizontal="left" vertical="center"/>
      <protection/>
    </xf>
    <xf numFmtId="0" fontId="2" fillId="0" borderId="165" xfId="0" applyFont="1" applyFill="1" applyBorder="1" applyAlignment="1" applyProtection="1">
      <alignment horizontal="left" vertical="center"/>
      <protection/>
    </xf>
    <xf numFmtId="0" fontId="2" fillId="0" borderId="39" xfId="0" applyFont="1" applyFill="1" applyBorder="1" applyAlignment="1" applyProtection="1">
      <alignment horizontal="left" vertical="center"/>
      <protection/>
    </xf>
    <xf numFmtId="0" fontId="2" fillId="0" borderId="87" xfId="0" applyFont="1" applyFill="1" applyBorder="1" applyAlignment="1" applyProtection="1">
      <alignment horizontal="left" vertical="center"/>
      <protection/>
    </xf>
    <xf numFmtId="0" fontId="2" fillId="0" borderId="167" xfId="0" applyFont="1" applyFill="1" applyBorder="1" applyAlignment="1" applyProtection="1">
      <alignment horizontal="left" vertical="center"/>
      <protection/>
    </xf>
    <xf numFmtId="0" fontId="23" fillId="0" borderId="0" xfId="0" applyFont="1" applyBorder="1" applyAlignment="1" applyProtection="1">
      <alignment horizontal="left"/>
      <protection/>
    </xf>
    <xf numFmtId="0" fontId="23" fillId="0" borderId="33" xfId="0" applyFont="1" applyBorder="1" applyAlignment="1" applyProtection="1">
      <alignment horizontal="left"/>
      <protection/>
    </xf>
    <xf numFmtId="0" fontId="23" fillId="0" borderId="29" xfId="0" applyFont="1" applyBorder="1" applyAlignment="1" applyProtection="1">
      <alignment horizontal="left"/>
      <protection/>
    </xf>
    <xf numFmtId="0" fontId="23" fillId="0" borderId="58" xfId="0" applyFont="1" applyBorder="1" applyAlignment="1" applyProtection="1">
      <alignment horizontal="left"/>
      <protection/>
    </xf>
    <xf numFmtId="0" fontId="20" fillId="0" borderId="0" xfId="0" applyFont="1" applyAlignment="1" applyProtection="1">
      <alignment horizontal="left" vertical="center"/>
      <protection/>
    </xf>
    <xf numFmtId="0" fontId="19" fillId="0" borderId="0" xfId="0" applyFont="1" applyAlignment="1" applyProtection="1">
      <alignment horizontal="left" vertical="center"/>
      <protection/>
    </xf>
    <xf numFmtId="0" fontId="2" fillId="0" borderId="186" xfId="0" applyFont="1" applyBorder="1" applyAlignment="1" applyProtection="1">
      <alignment horizontal="left" vertical="center"/>
      <protection/>
    </xf>
    <xf numFmtId="0" fontId="2" fillId="0" borderId="187" xfId="0" applyFont="1" applyBorder="1" applyAlignment="1" applyProtection="1">
      <alignment horizontal="left" vertical="center"/>
      <protection/>
    </xf>
    <xf numFmtId="0" fontId="2" fillId="0" borderId="188" xfId="0" applyFont="1" applyBorder="1" applyAlignment="1" applyProtection="1">
      <alignment horizontal="left" vertical="center"/>
      <protection/>
    </xf>
    <xf numFmtId="49" fontId="2" fillId="0" borderId="42" xfId="0" applyNumberFormat="1" applyFont="1" applyFill="1" applyBorder="1" applyAlignment="1" applyProtection="1">
      <alignment horizontal="left" vertical="center"/>
      <protection/>
    </xf>
    <xf numFmtId="49" fontId="2" fillId="0" borderId="43" xfId="0" applyNumberFormat="1" applyFont="1" applyFill="1" applyBorder="1" applyAlignment="1" applyProtection="1">
      <alignment horizontal="left" vertical="center"/>
      <protection/>
    </xf>
    <xf numFmtId="49" fontId="2" fillId="0" borderId="177" xfId="0" applyNumberFormat="1" applyFont="1" applyFill="1" applyBorder="1" applyAlignment="1" applyProtection="1">
      <alignment horizontal="left" vertical="center"/>
      <protection/>
    </xf>
    <xf numFmtId="171" fontId="26" fillId="0" borderId="183" xfId="48" applyNumberFormat="1" applyFont="1" applyFill="1" applyBorder="1" applyAlignment="1" applyProtection="1">
      <alignment horizontal="center" vertical="center"/>
      <protection/>
    </xf>
    <xf numFmtId="171" fontId="26" fillId="0" borderId="184" xfId="48" applyNumberFormat="1" applyFont="1" applyFill="1" applyBorder="1" applyAlignment="1" applyProtection="1">
      <alignment horizontal="center" vertical="center"/>
      <protection/>
    </xf>
    <xf numFmtId="171" fontId="26" fillId="0" borderId="185" xfId="48" applyNumberFormat="1" applyFont="1" applyFill="1" applyBorder="1" applyAlignment="1" applyProtection="1">
      <alignment horizontal="center" vertical="center"/>
      <protection/>
    </xf>
    <xf numFmtId="0" fontId="24" fillId="0" borderId="186" xfId="0" applyFont="1" applyBorder="1" applyAlignment="1" applyProtection="1">
      <alignment horizontal="center" vertical="center" wrapText="1"/>
      <protection/>
    </xf>
    <xf numFmtId="0" fontId="24" fillId="0" borderId="188" xfId="0" applyFont="1" applyBorder="1" applyAlignment="1" applyProtection="1">
      <alignment horizontal="center" vertical="center" wrapText="1"/>
      <protection/>
    </xf>
    <xf numFmtId="41" fontId="17" fillId="0" borderId="105" xfId="0" applyNumberFormat="1" applyFont="1" applyFill="1" applyBorder="1" applyAlignment="1" applyProtection="1">
      <alignment horizontal="left"/>
      <protection/>
    </xf>
    <xf numFmtId="171" fontId="26" fillId="0" borderId="180" xfId="48" applyNumberFormat="1" applyFont="1" applyFill="1" applyBorder="1" applyAlignment="1" applyProtection="1">
      <alignment horizontal="right" vertical="center"/>
      <protection/>
    </xf>
    <xf numFmtId="0" fontId="0" fillId="0" borderId="181" xfId="0" applyFill="1" applyBorder="1" applyAlignment="1" applyProtection="1">
      <alignment/>
      <protection/>
    </xf>
    <xf numFmtId="0" fontId="0" fillId="0" borderId="182" xfId="0" applyFill="1" applyBorder="1" applyAlignment="1" applyProtection="1">
      <alignment/>
      <protection/>
    </xf>
    <xf numFmtId="1" fontId="20" fillId="0" borderId="22" xfId="0" applyNumberFormat="1" applyFont="1" applyBorder="1" applyAlignment="1" applyProtection="1">
      <alignment horizontal="left" vertical="center"/>
      <protection/>
    </xf>
    <xf numFmtId="1" fontId="20" fillId="0" borderId="189" xfId="0" applyNumberFormat="1" applyFont="1" applyBorder="1" applyAlignment="1" applyProtection="1">
      <alignment horizontal="left" vertical="center"/>
      <protection/>
    </xf>
    <xf numFmtId="43" fontId="17" fillId="0" borderId="105" xfId="0" applyNumberFormat="1" applyFont="1" applyFill="1" applyBorder="1" applyAlignment="1" applyProtection="1">
      <alignment horizontal="left" vertical="center"/>
      <protection/>
    </xf>
    <xf numFmtId="0" fontId="2" fillId="0" borderId="186" xfId="0" applyFont="1" applyFill="1" applyBorder="1" applyAlignment="1" applyProtection="1">
      <alignment horizontal="left" vertical="center"/>
      <protection/>
    </xf>
    <xf numFmtId="0" fontId="2" fillId="0" borderId="187" xfId="0" applyFont="1" applyFill="1" applyBorder="1" applyAlignment="1" applyProtection="1">
      <alignment horizontal="left" vertical="center"/>
      <protection/>
    </xf>
    <xf numFmtId="0" fontId="2" fillId="0" borderId="188" xfId="0" applyFont="1" applyFill="1" applyBorder="1" applyAlignment="1" applyProtection="1">
      <alignment horizontal="left" vertical="center"/>
      <protection/>
    </xf>
    <xf numFmtId="0" fontId="5" fillId="0" borderId="0" xfId="0" applyFont="1" applyAlignment="1" applyProtection="1">
      <alignment horizontal="right"/>
      <protection/>
    </xf>
    <xf numFmtId="0" fontId="2" fillId="0" borderId="190" xfId="0" applyFont="1" applyBorder="1" applyAlignment="1" applyProtection="1">
      <alignment horizontal="center" vertical="center" textRotation="90" wrapText="1"/>
      <protection/>
    </xf>
    <xf numFmtId="0" fontId="38" fillId="0" borderId="191" xfId="0" applyFont="1" applyBorder="1" applyAlignment="1" applyProtection="1">
      <alignment horizontal="center" vertical="center" wrapText="1"/>
      <protection/>
    </xf>
    <xf numFmtId="0" fontId="24" fillId="0" borderId="192" xfId="0" applyFont="1" applyBorder="1" applyAlignment="1" applyProtection="1">
      <alignment horizontal="center" vertical="center" wrapText="1"/>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66675</xdr:colOff>
      <xdr:row>2</xdr:row>
      <xdr:rowOff>95250</xdr:rowOff>
    </xdr:from>
    <xdr:to>
      <xdr:col>11</xdr:col>
      <xdr:colOff>9525</xdr:colOff>
      <xdr:row>7</xdr:row>
      <xdr:rowOff>133350</xdr:rowOff>
    </xdr:to>
    <xdr:pic>
      <xdr:nvPicPr>
        <xdr:cNvPr id="1" name="Image 1"/>
        <xdr:cNvPicPr preferRelativeResize="1">
          <a:picLocks noChangeAspect="1"/>
        </xdr:cNvPicPr>
      </xdr:nvPicPr>
      <xdr:blipFill>
        <a:blip r:embed="rId1"/>
        <a:stretch>
          <a:fillRect/>
        </a:stretch>
      </xdr:blipFill>
      <xdr:spPr>
        <a:xfrm>
          <a:off x="5629275" y="695325"/>
          <a:ext cx="962025"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M53"/>
  <sheetViews>
    <sheetView tabSelected="1" zoomScale="106" zoomScaleNormal="106" workbookViewId="0" topLeftCell="A1">
      <selection activeCell="A2" sqref="A2:L2"/>
    </sheetView>
  </sheetViews>
  <sheetFormatPr defaultColWidth="11.421875" defaultRowHeight="19.5" customHeight="1"/>
  <cols>
    <col min="1" max="1" width="2.7109375" style="2" customWidth="1"/>
    <col min="2" max="2" width="5.7109375" style="2" customWidth="1"/>
    <col min="3" max="3" width="4.7109375" style="2" customWidth="1"/>
    <col min="4" max="4" width="1.28515625" style="2" customWidth="1"/>
    <col min="5" max="5" width="9.421875" style="2" customWidth="1"/>
    <col min="6" max="6" width="29.8515625" style="2" customWidth="1"/>
    <col min="7" max="7" width="15.421875" style="2" customWidth="1"/>
    <col min="8" max="8" width="5.57421875" style="2" customWidth="1"/>
    <col min="9" max="9" width="8.7109375" style="2" customWidth="1"/>
    <col min="10" max="10" width="6.7109375" style="2" customWidth="1"/>
    <col min="11" max="11" width="8.57421875" style="2" customWidth="1"/>
    <col min="12" max="12" width="12.8515625" style="2" customWidth="1"/>
    <col min="13" max="13" width="6.7109375" style="2" customWidth="1"/>
    <col min="14" max="16384" width="11.421875" style="2" customWidth="1"/>
  </cols>
  <sheetData>
    <row r="1" spans="1:13" ht="19.5" customHeight="1" thickTop="1">
      <c r="A1" s="417" t="s">
        <v>0</v>
      </c>
      <c r="B1" s="418"/>
      <c r="C1" s="418"/>
      <c r="D1" s="418"/>
      <c r="E1" s="418"/>
      <c r="F1" s="418"/>
      <c r="G1" s="418"/>
      <c r="H1" s="418"/>
      <c r="I1" s="418"/>
      <c r="J1" s="418"/>
      <c r="K1" s="418"/>
      <c r="L1" s="419"/>
      <c r="M1" s="1"/>
    </row>
    <row r="2" spans="1:13" ht="27.75" customHeight="1">
      <c r="A2" s="420"/>
      <c r="B2" s="421"/>
      <c r="C2" s="421"/>
      <c r="D2" s="421"/>
      <c r="E2" s="421"/>
      <c r="F2" s="421"/>
      <c r="G2" s="421"/>
      <c r="H2" s="421"/>
      <c r="I2" s="421"/>
      <c r="J2" s="421"/>
      <c r="K2" s="421"/>
      <c r="L2" s="422"/>
      <c r="M2" s="3"/>
    </row>
    <row r="3" spans="1:12" ht="13.5" customHeight="1">
      <c r="A3" s="423"/>
      <c r="B3" s="424"/>
      <c r="C3" s="424"/>
      <c r="D3" s="424"/>
      <c r="E3" s="424"/>
      <c r="F3" s="424"/>
      <c r="G3" s="424"/>
      <c r="H3" s="424"/>
      <c r="I3" s="424"/>
      <c r="J3" s="424"/>
      <c r="K3" s="424"/>
      <c r="L3" s="425"/>
    </row>
    <row r="4" spans="1:12" ht="19.5" customHeight="1">
      <c r="A4" s="426" t="s">
        <v>1</v>
      </c>
      <c r="B4" s="427"/>
      <c r="C4" s="427"/>
      <c r="D4" s="427"/>
      <c r="E4" s="427"/>
      <c r="F4" s="427"/>
      <c r="G4" s="251">
        <v>2018</v>
      </c>
      <c r="H4" s="391"/>
      <c r="I4" s="391"/>
      <c r="J4" s="391"/>
      <c r="K4" s="391"/>
      <c r="L4" s="392"/>
    </row>
    <row r="5" spans="1:12" s="8" customFormat="1" ht="9.75" customHeight="1">
      <c r="A5" s="428"/>
      <c r="B5" s="415"/>
      <c r="C5" s="415"/>
      <c r="D5" s="415"/>
      <c r="E5" s="415"/>
      <c r="F5" s="415"/>
      <c r="G5" s="415"/>
      <c r="H5" s="415"/>
      <c r="I5" s="415"/>
      <c r="J5" s="415"/>
      <c r="K5" s="415"/>
      <c r="L5" s="416"/>
    </row>
    <row r="6" spans="1:12" ht="22.5" customHeight="1">
      <c r="A6" s="429" t="s">
        <v>141</v>
      </c>
      <c r="B6" s="430"/>
      <c r="C6" s="430"/>
      <c r="D6" s="430"/>
      <c r="E6" s="430"/>
      <c r="F6" s="430"/>
      <c r="G6" s="252"/>
      <c r="H6" s="415"/>
      <c r="I6" s="415"/>
      <c r="J6" s="415"/>
      <c r="K6" s="415"/>
      <c r="L6" s="416"/>
    </row>
    <row r="7" spans="1:12" ht="18.75" customHeight="1">
      <c r="A7" s="390"/>
      <c r="B7" s="391"/>
      <c r="C7" s="391"/>
      <c r="D7" s="391"/>
      <c r="E7" s="391"/>
      <c r="F7" s="391"/>
      <c r="G7" s="391"/>
      <c r="H7" s="391"/>
      <c r="I7" s="391"/>
      <c r="J7" s="391"/>
      <c r="K7" s="391"/>
      <c r="L7" s="392"/>
    </row>
    <row r="8" spans="1:12" ht="18" customHeight="1">
      <c r="A8" s="373" t="s">
        <v>178</v>
      </c>
      <c r="B8" s="374"/>
      <c r="C8" s="374"/>
      <c r="D8" s="374"/>
      <c r="E8" s="374"/>
      <c r="F8" s="374"/>
      <c r="G8" s="374"/>
      <c r="H8" s="374"/>
      <c r="I8" s="374"/>
      <c r="J8" s="374"/>
      <c r="K8" s="374"/>
      <c r="L8" s="375"/>
    </row>
    <row r="9" spans="1:12" ht="26.25" customHeight="1">
      <c r="A9" s="396"/>
      <c r="B9" s="397"/>
      <c r="C9" s="397"/>
      <c r="D9" s="397"/>
      <c r="E9" s="397"/>
      <c r="F9" s="293"/>
      <c r="G9" s="294"/>
      <c r="H9" s="406"/>
      <c r="I9" s="407"/>
      <c r="J9" s="407"/>
      <c r="K9" s="402"/>
      <c r="L9" s="403"/>
    </row>
    <row r="10" spans="1:12" s="6" customFormat="1" ht="10.5" customHeight="1">
      <c r="A10" s="410" t="s">
        <v>2</v>
      </c>
      <c r="B10" s="404"/>
      <c r="C10" s="404"/>
      <c r="D10" s="404"/>
      <c r="E10" s="404"/>
      <c r="F10" s="244" t="s">
        <v>3</v>
      </c>
      <c r="G10" s="244" t="s">
        <v>4</v>
      </c>
      <c r="H10" s="408" t="s">
        <v>5</v>
      </c>
      <c r="I10" s="408"/>
      <c r="J10" s="408"/>
      <c r="K10" s="404" t="s">
        <v>6</v>
      </c>
      <c r="L10" s="405"/>
    </row>
    <row r="11" spans="1:12" s="6" customFormat="1" ht="21" customHeight="1">
      <c r="A11" s="376"/>
      <c r="B11" s="377"/>
      <c r="C11" s="377"/>
      <c r="D11" s="377"/>
      <c r="E11" s="377"/>
      <c r="F11" s="377"/>
      <c r="G11" s="377"/>
      <c r="H11" s="377"/>
      <c r="I11" s="377"/>
      <c r="J11" s="377"/>
      <c r="K11" s="377"/>
      <c r="L11" s="378"/>
    </row>
    <row r="12" spans="1:12" ht="18" customHeight="1">
      <c r="A12" s="373" t="s">
        <v>181</v>
      </c>
      <c r="B12" s="374"/>
      <c r="C12" s="374"/>
      <c r="D12" s="374"/>
      <c r="E12" s="374"/>
      <c r="F12" s="374"/>
      <c r="G12" s="374"/>
      <c r="H12" s="374"/>
      <c r="I12" s="374"/>
      <c r="J12" s="374"/>
      <c r="K12" s="374"/>
      <c r="L12" s="375"/>
    </row>
    <row r="13" spans="1:12" ht="26.25" customHeight="1">
      <c r="A13" s="396"/>
      <c r="B13" s="411"/>
      <c r="C13" s="412"/>
      <c r="D13" s="412"/>
      <c r="E13" s="412"/>
      <c r="F13" s="293"/>
      <c r="G13" s="294"/>
      <c r="H13" s="387"/>
      <c r="I13" s="388"/>
      <c r="J13" s="406"/>
      <c r="K13" s="409"/>
      <c r="L13" s="295"/>
    </row>
    <row r="14" spans="1:12" s="6" customFormat="1" ht="10.5" customHeight="1">
      <c r="A14" s="414" t="s">
        <v>2</v>
      </c>
      <c r="B14" s="413"/>
      <c r="C14" s="413"/>
      <c r="D14" s="413"/>
      <c r="E14" s="413"/>
      <c r="F14" s="247" t="s">
        <v>3</v>
      </c>
      <c r="G14" s="247" t="s">
        <v>4</v>
      </c>
      <c r="H14" s="413" t="s">
        <v>5</v>
      </c>
      <c r="I14" s="413"/>
      <c r="J14" s="413" t="s">
        <v>7</v>
      </c>
      <c r="K14" s="413"/>
      <c r="L14" s="248" t="s">
        <v>6</v>
      </c>
    </row>
    <row r="15" spans="1:12" s="6" customFormat="1" ht="21" customHeight="1">
      <c r="A15" s="376"/>
      <c r="B15" s="377"/>
      <c r="C15" s="377"/>
      <c r="D15" s="377"/>
      <c r="E15" s="377"/>
      <c r="F15" s="377"/>
      <c r="G15" s="377"/>
      <c r="H15" s="377"/>
      <c r="I15" s="377"/>
      <c r="J15" s="377"/>
      <c r="K15" s="377"/>
      <c r="L15" s="378"/>
    </row>
    <row r="16" spans="1:12" s="6" customFormat="1" ht="18" customHeight="1">
      <c r="A16" s="373" t="s">
        <v>137</v>
      </c>
      <c r="B16" s="374"/>
      <c r="C16" s="374"/>
      <c r="D16" s="374"/>
      <c r="E16" s="374"/>
      <c r="F16" s="374"/>
      <c r="G16" s="374"/>
      <c r="H16" s="374"/>
      <c r="I16" s="374"/>
      <c r="J16" s="374"/>
      <c r="K16" s="374"/>
      <c r="L16" s="375"/>
    </row>
    <row r="17" spans="1:12" s="6" customFormat="1" ht="21" customHeight="1">
      <c r="A17" s="396"/>
      <c r="B17" s="397"/>
      <c r="C17" s="397"/>
      <c r="D17" s="397"/>
      <c r="E17" s="397"/>
      <c r="F17" s="296"/>
      <c r="G17" s="297"/>
      <c r="H17" s="387"/>
      <c r="I17" s="388"/>
      <c r="J17" s="387"/>
      <c r="K17" s="388"/>
      <c r="L17" s="398"/>
    </row>
    <row r="18" spans="1:12" s="6" customFormat="1" ht="10.5" customHeight="1">
      <c r="A18" s="395" t="s">
        <v>2</v>
      </c>
      <c r="B18" s="393"/>
      <c r="C18" s="393"/>
      <c r="D18" s="393"/>
      <c r="E18" s="393"/>
      <c r="F18" s="246" t="s">
        <v>5</v>
      </c>
      <c r="G18" s="246" t="s">
        <v>189</v>
      </c>
      <c r="H18" s="389" t="s">
        <v>138</v>
      </c>
      <c r="I18" s="389"/>
      <c r="J18" s="393" t="s">
        <v>139</v>
      </c>
      <c r="K18" s="393"/>
      <c r="L18" s="394"/>
    </row>
    <row r="19" spans="1:12" s="6" customFormat="1" ht="16.5" customHeight="1">
      <c r="A19" s="395"/>
      <c r="B19" s="393"/>
      <c r="C19" s="393"/>
      <c r="D19" s="393"/>
      <c r="E19" s="393"/>
      <c r="F19" s="393"/>
      <c r="G19" s="393"/>
      <c r="H19" s="393"/>
      <c r="I19" s="393"/>
      <c r="J19" s="393"/>
      <c r="K19" s="393"/>
      <c r="L19" s="394"/>
    </row>
    <row r="20" spans="1:12" ht="19.5" customHeight="1">
      <c r="A20" s="373" t="s">
        <v>190</v>
      </c>
      <c r="B20" s="374"/>
      <c r="C20" s="374"/>
      <c r="D20" s="374"/>
      <c r="E20" s="374"/>
      <c r="F20" s="374"/>
      <c r="G20" s="374"/>
      <c r="H20" s="374"/>
      <c r="I20" s="374"/>
      <c r="J20" s="374"/>
      <c r="K20" s="374"/>
      <c r="L20" s="375"/>
    </row>
    <row r="21" spans="1:12" ht="9" customHeight="1">
      <c r="A21" s="390"/>
      <c r="B21" s="391"/>
      <c r="C21" s="391"/>
      <c r="D21" s="391"/>
      <c r="E21" s="391"/>
      <c r="F21" s="391"/>
      <c r="G21" s="391"/>
      <c r="H21" s="391"/>
      <c r="I21" s="391"/>
      <c r="J21" s="391"/>
      <c r="K21" s="391"/>
      <c r="L21" s="392"/>
    </row>
    <row r="22" spans="1:13" s="7" customFormat="1" ht="37.5" customHeight="1">
      <c r="A22" s="400" t="s">
        <v>193</v>
      </c>
      <c r="B22" s="401"/>
      <c r="C22" s="401"/>
      <c r="D22" s="401"/>
      <c r="E22" s="401"/>
      <c r="F22" s="302" t="s">
        <v>191</v>
      </c>
      <c r="G22" s="302" t="s">
        <v>192</v>
      </c>
      <c r="H22" s="399" t="s">
        <v>8</v>
      </c>
      <c r="I22" s="399"/>
      <c r="J22" s="399" t="s">
        <v>9</v>
      </c>
      <c r="K22" s="399"/>
      <c r="L22" s="249" t="s">
        <v>10</v>
      </c>
      <c r="M22" s="4"/>
    </row>
    <row r="23" spans="1:12" ht="27" customHeight="1">
      <c r="A23" s="250" t="s">
        <v>142</v>
      </c>
      <c r="B23" s="381"/>
      <c r="C23" s="382"/>
      <c r="D23" s="382"/>
      <c r="E23" s="383"/>
      <c r="F23" s="298"/>
      <c r="G23" s="299"/>
      <c r="H23" s="379"/>
      <c r="I23" s="380"/>
      <c r="J23" s="379"/>
      <c r="K23" s="380"/>
      <c r="L23" s="300"/>
    </row>
    <row r="24" spans="1:12" s="225" customFormat="1" ht="19.5" customHeight="1">
      <c r="A24" s="354" t="s">
        <v>195</v>
      </c>
      <c r="B24" s="384"/>
      <c r="C24" s="385"/>
      <c r="D24" s="385"/>
      <c r="E24" s="385"/>
      <c r="F24" s="385"/>
      <c r="G24" s="385"/>
      <c r="H24" s="385"/>
      <c r="I24" s="385"/>
      <c r="J24" s="385"/>
      <c r="K24" s="385"/>
      <c r="L24" s="386"/>
    </row>
    <row r="25" spans="1:12" ht="27" customHeight="1">
      <c r="A25" s="250" t="s">
        <v>143</v>
      </c>
      <c r="B25" s="381"/>
      <c r="C25" s="382"/>
      <c r="D25" s="382"/>
      <c r="E25" s="383"/>
      <c r="F25" s="298"/>
      <c r="G25" s="299"/>
      <c r="H25" s="379"/>
      <c r="I25" s="380"/>
      <c r="J25" s="379"/>
      <c r="K25" s="380"/>
      <c r="L25" s="300"/>
    </row>
    <row r="26" spans="1:12" s="225" customFormat="1" ht="19.5" customHeight="1">
      <c r="A26" s="353" t="s">
        <v>194</v>
      </c>
      <c r="B26" s="384"/>
      <c r="C26" s="385"/>
      <c r="D26" s="385"/>
      <c r="E26" s="385"/>
      <c r="F26" s="385"/>
      <c r="G26" s="385"/>
      <c r="H26" s="385"/>
      <c r="I26" s="385"/>
      <c r="J26" s="385"/>
      <c r="K26" s="385"/>
      <c r="L26" s="386"/>
    </row>
    <row r="27" spans="1:12" ht="27" customHeight="1">
      <c r="A27" s="250" t="s">
        <v>144</v>
      </c>
      <c r="B27" s="381"/>
      <c r="C27" s="382"/>
      <c r="D27" s="382"/>
      <c r="E27" s="383"/>
      <c r="F27" s="298"/>
      <c r="G27" s="299"/>
      <c r="H27" s="379"/>
      <c r="I27" s="380"/>
      <c r="J27" s="379"/>
      <c r="K27" s="380"/>
      <c r="L27" s="300"/>
    </row>
    <row r="28" spans="1:12" s="225" customFormat="1" ht="19.5" customHeight="1">
      <c r="A28" s="353" t="s">
        <v>194</v>
      </c>
      <c r="B28" s="384"/>
      <c r="C28" s="385"/>
      <c r="D28" s="385"/>
      <c r="E28" s="385"/>
      <c r="F28" s="385"/>
      <c r="G28" s="385"/>
      <c r="H28" s="385"/>
      <c r="I28" s="385"/>
      <c r="J28" s="385"/>
      <c r="K28" s="385"/>
      <c r="L28" s="386"/>
    </row>
    <row r="29" spans="1:12" ht="27" customHeight="1">
      <c r="A29" s="250" t="s">
        <v>145</v>
      </c>
      <c r="B29" s="381"/>
      <c r="C29" s="382"/>
      <c r="D29" s="382"/>
      <c r="E29" s="383"/>
      <c r="F29" s="298"/>
      <c r="G29" s="299"/>
      <c r="H29" s="379"/>
      <c r="I29" s="380"/>
      <c r="J29" s="379"/>
      <c r="K29" s="380"/>
      <c r="L29" s="300"/>
    </row>
    <row r="30" spans="1:12" s="225" customFormat="1" ht="19.5" customHeight="1">
      <c r="A30" s="353" t="s">
        <v>194</v>
      </c>
      <c r="B30" s="384"/>
      <c r="C30" s="385"/>
      <c r="D30" s="385"/>
      <c r="E30" s="385"/>
      <c r="F30" s="385"/>
      <c r="G30" s="385"/>
      <c r="H30" s="385"/>
      <c r="I30" s="385"/>
      <c r="J30" s="385"/>
      <c r="K30" s="385"/>
      <c r="L30" s="386"/>
    </row>
    <row r="31" spans="1:12" ht="27" customHeight="1">
      <c r="A31" s="250" t="s">
        <v>146</v>
      </c>
      <c r="B31" s="381"/>
      <c r="C31" s="382"/>
      <c r="D31" s="382"/>
      <c r="E31" s="383"/>
      <c r="F31" s="298"/>
      <c r="G31" s="299"/>
      <c r="H31" s="379"/>
      <c r="I31" s="380"/>
      <c r="J31" s="379"/>
      <c r="K31" s="380"/>
      <c r="L31" s="300"/>
    </row>
    <row r="32" spans="1:12" s="225" customFormat="1" ht="19.5" customHeight="1">
      <c r="A32" s="353" t="s">
        <v>194</v>
      </c>
      <c r="B32" s="384"/>
      <c r="C32" s="385"/>
      <c r="D32" s="385"/>
      <c r="E32" s="385"/>
      <c r="F32" s="385"/>
      <c r="G32" s="385"/>
      <c r="H32" s="385"/>
      <c r="I32" s="385"/>
      <c r="J32" s="385"/>
      <c r="K32" s="385"/>
      <c r="L32" s="386"/>
    </row>
    <row r="33" spans="1:12" ht="27" customHeight="1">
      <c r="A33" s="250" t="s">
        <v>147</v>
      </c>
      <c r="B33" s="381"/>
      <c r="C33" s="382"/>
      <c r="D33" s="382"/>
      <c r="E33" s="383"/>
      <c r="F33" s="298"/>
      <c r="G33" s="299"/>
      <c r="H33" s="379"/>
      <c r="I33" s="380"/>
      <c r="J33" s="379"/>
      <c r="K33" s="380"/>
      <c r="L33" s="300"/>
    </row>
    <row r="34" spans="1:12" s="225" customFormat="1" ht="19.5" customHeight="1">
      <c r="A34" s="353" t="s">
        <v>194</v>
      </c>
      <c r="B34" s="384"/>
      <c r="C34" s="385"/>
      <c r="D34" s="385"/>
      <c r="E34" s="385"/>
      <c r="F34" s="385"/>
      <c r="G34" s="385"/>
      <c r="H34" s="385"/>
      <c r="I34" s="385"/>
      <c r="J34" s="385"/>
      <c r="K34" s="385"/>
      <c r="L34" s="386"/>
    </row>
    <row r="35" spans="1:12" ht="7.5" customHeight="1">
      <c r="A35" s="459"/>
      <c r="B35" s="460"/>
      <c r="C35" s="460"/>
      <c r="D35" s="460"/>
      <c r="E35" s="460"/>
      <c r="F35" s="460"/>
      <c r="G35" s="460"/>
      <c r="H35" s="460"/>
      <c r="I35" s="460"/>
      <c r="J35" s="460"/>
      <c r="K35" s="460"/>
      <c r="L35" s="461"/>
    </row>
    <row r="36" spans="1:12" ht="32.25" customHeight="1">
      <c r="A36" s="435" t="s">
        <v>11</v>
      </c>
      <c r="B36" s="436"/>
      <c r="C36" s="436"/>
      <c r="D36" s="436"/>
      <c r="E36" s="437"/>
      <c r="F36" s="438"/>
      <c r="G36" s="253" t="s">
        <v>196</v>
      </c>
      <c r="H36" s="446"/>
      <c r="I36" s="446"/>
      <c r="J36" s="446"/>
      <c r="K36" s="446"/>
      <c r="L36" s="447"/>
    </row>
    <row r="37" spans="1:12" ht="23.25" customHeight="1">
      <c r="A37" s="431"/>
      <c r="B37" s="432"/>
      <c r="C37" s="432"/>
      <c r="D37" s="432"/>
      <c r="E37" s="432"/>
      <c r="F37" s="432"/>
      <c r="G37" s="432"/>
      <c r="H37" s="433" t="s">
        <v>179</v>
      </c>
      <c r="I37" s="433"/>
      <c r="J37" s="433"/>
      <c r="K37" s="433"/>
      <c r="L37" s="434"/>
    </row>
    <row r="38" spans="1:12" ht="23.25" customHeight="1">
      <c r="A38" s="435" t="s">
        <v>12</v>
      </c>
      <c r="B38" s="436"/>
      <c r="C38" s="436"/>
      <c r="D38" s="436"/>
      <c r="E38" s="437"/>
      <c r="F38" s="438"/>
      <c r="G38" s="245"/>
      <c r="H38" s="439"/>
      <c r="I38" s="440"/>
      <c r="J38" s="440"/>
      <c r="K38" s="440"/>
      <c r="L38" s="441"/>
    </row>
    <row r="39" spans="1:12" ht="9" customHeight="1">
      <c r="A39" s="444"/>
      <c r="B39" s="445"/>
      <c r="C39" s="445"/>
      <c r="D39" s="445"/>
      <c r="E39" s="445"/>
      <c r="F39" s="445"/>
      <c r="G39" s="445"/>
      <c r="H39" s="442"/>
      <c r="I39" s="442"/>
      <c r="J39" s="442"/>
      <c r="K39" s="442"/>
      <c r="L39" s="443"/>
    </row>
    <row r="40" spans="1:12" ht="18" customHeight="1">
      <c r="A40" s="435" t="s">
        <v>13</v>
      </c>
      <c r="B40" s="436"/>
      <c r="C40" s="458"/>
      <c r="D40" s="457"/>
      <c r="E40" s="457"/>
      <c r="F40" s="457"/>
      <c r="G40" s="245"/>
      <c r="H40" s="453" t="s">
        <v>187</v>
      </c>
      <c r="I40" s="454"/>
      <c r="J40" s="454"/>
      <c r="K40" s="454"/>
      <c r="L40" s="455"/>
    </row>
    <row r="41" spans="1:12" ht="16.5" customHeight="1">
      <c r="A41" s="431"/>
      <c r="B41" s="432"/>
      <c r="C41" s="432"/>
      <c r="D41" s="432"/>
      <c r="E41" s="432"/>
      <c r="F41" s="432"/>
      <c r="G41" s="432"/>
      <c r="H41" s="439"/>
      <c r="I41" s="440"/>
      <c r="J41" s="440"/>
      <c r="K41" s="440"/>
      <c r="L41" s="441"/>
    </row>
    <row r="42" spans="1:12" ht="18" customHeight="1">
      <c r="A42" s="435" t="s">
        <v>180</v>
      </c>
      <c r="B42" s="436"/>
      <c r="C42" s="456"/>
      <c r="D42" s="457"/>
      <c r="E42" s="457"/>
      <c r="F42" s="457"/>
      <c r="G42" s="236"/>
      <c r="H42" s="442"/>
      <c r="I42" s="442"/>
      <c r="J42" s="442"/>
      <c r="K42" s="442"/>
      <c r="L42" s="443"/>
    </row>
    <row r="43" spans="1:12" ht="19.5" customHeight="1" thickBot="1">
      <c r="A43" s="448"/>
      <c r="B43" s="449"/>
      <c r="C43" s="449"/>
      <c r="D43" s="449"/>
      <c r="E43" s="449"/>
      <c r="F43" s="449"/>
      <c r="G43" s="449"/>
      <c r="H43" s="450" t="s">
        <v>188</v>
      </c>
      <c r="I43" s="451"/>
      <c r="J43" s="451"/>
      <c r="K43" s="451"/>
      <c r="L43" s="452"/>
    </row>
    <row r="44" spans="1:12" ht="19.5" customHeight="1" thickTop="1">
      <c r="A44" s="5"/>
      <c r="B44" s="5"/>
      <c r="C44" s="5"/>
      <c r="D44" s="5"/>
      <c r="E44" s="5"/>
      <c r="F44" s="5"/>
      <c r="G44" s="5"/>
      <c r="H44" s="5"/>
      <c r="I44" s="5"/>
      <c r="J44" s="5"/>
      <c r="K44" s="5"/>
      <c r="L44" s="5"/>
    </row>
    <row r="48" ht="19.5" customHeight="1">
      <c r="I48" s="8"/>
    </row>
    <row r="53" ht="19.5" customHeight="1">
      <c r="I53" s="8"/>
    </row>
  </sheetData>
  <sheetProtection password="84C7" sheet="1" objects="1" scenarios="1" selectLockedCells="1"/>
  <mergeCells count="81">
    <mergeCell ref="J25:K25"/>
    <mergeCell ref="B34:L34"/>
    <mergeCell ref="A35:L35"/>
    <mergeCell ref="E36:F36"/>
    <mergeCell ref="B25:E25"/>
    <mergeCell ref="B24:L24"/>
    <mergeCell ref="B33:E33"/>
    <mergeCell ref="B27:E27"/>
    <mergeCell ref="H31:I31"/>
    <mergeCell ref="J29:K29"/>
    <mergeCell ref="A43:G43"/>
    <mergeCell ref="H43:L43"/>
    <mergeCell ref="H40:L40"/>
    <mergeCell ref="A40:B40"/>
    <mergeCell ref="C42:F42"/>
    <mergeCell ref="A42:B42"/>
    <mergeCell ref="H41:L42"/>
    <mergeCell ref="A41:G41"/>
    <mergeCell ref="C40:F40"/>
    <mergeCell ref="A37:G37"/>
    <mergeCell ref="H37:L37"/>
    <mergeCell ref="A36:D36"/>
    <mergeCell ref="E38:F38"/>
    <mergeCell ref="H38:L39"/>
    <mergeCell ref="A39:G39"/>
    <mergeCell ref="A38:D38"/>
    <mergeCell ref="H36:L36"/>
    <mergeCell ref="H4:L4"/>
    <mergeCell ref="H6:L6"/>
    <mergeCell ref="A1:L1"/>
    <mergeCell ref="A2:L2"/>
    <mergeCell ref="A3:L3"/>
    <mergeCell ref="A4:F4"/>
    <mergeCell ref="A5:L5"/>
    <mergeCell ref="A6:F6"/>
    <mergeCell ref="J13:K13"/>
    <mergeCell ref="A10:E10"/>
    <mergeCell ref="A13:E13"/>
    <mergeCell ref="H14:I14"/>
    <mergeCell ref="A8:L8"/>
    <mergeCell ref="A14:E14"/>
    <mergeCell ref="J14:K14"/>
    <mergeCell ref="A12:L12"/>
    <mergeCell ref="A11:L11"/>
    <mergeCell ref="H13:I13"/>
    <mergeCell ref="A7:L7"/>
    <mergeCell ref="K9:L9"/>
    <mergeCell ref="A9:E9"/>
    <mergeCell ref="K10:L10"/>
    <mergeCell ref="H9:J9"/>
    <mergeCell ref="H10:J10"/>
    <mergeCell ref="A20:L20"/>
    <mergeCell ref="B23:E23"/>
    <mergeCell ref="J18:L18"/>
    <mergeCell ref="A19:L19"/>
    <mergeCell ref="A17:E17"/>
    <mergeCell ref="A18:E18"/>
    <mergeCell ref="J17:L17"/>
    <mergeCell ref="J22:K22"/>
    <mergeCell ref="H22:I22"/>
    <mergeCell ref="A22:E22"/>
    <mergeCell ref="J31:K31"/>
    <mergeCell ref="J33:K33"/>
    <mergeCell ref="J27:K27"/>
    <mergeCell ref="H27:I27"/>
    <mergeCell ref="H17:I17"/>
    <mergeCell ref="H25:I25"/>
    <mergeCell ref="H23:I23"/>
    <mergeCell ref="H18:I18"/>
    <mergeCell ref="J23:K23"/>
    <mergeCell ref="A21:L21"/>
    <mergeCell ref="A16:L16"/>
    <mergeCell ref="A15:L15"/>
    <mergeCell ref="H33:I33"/>
    <mergeCell ref="H29:I29"/>
    <mergeCell ref="B31:E31"/>
    <mergeCell ref="B29:E29"/>
    <mergeCell ref="B32:L32"/>
    <mergeCell ref="B30:L30"/>
    <mergeCell ref="B28:L28"/>
    <mergeCell ref="B26:L26"/>
  </mergeCells>
  <printOptions horizontalCentered="1"/>
  <pageMargins left="0.11811023622047245" right="0.11811023622047245" top="0.6692913385826772" bottom="0" header="0.5118110236220472" footer="0.5118110236220472"/>
  <pageSetup horizontalDpi="600" verticalDpi="600" orientation="portrait" scale="80" r:id="rId2"/>
  <headerFooter alignWithMargins="0">
    <oddFooter>&amp;C&amp;8Diocèse de Montréal 
- Service aux paroisses -
octobre 2017&amp;R1</oddFooter>
  </headerFooter>
  <drawing r:id="rId1"/>
</worksheet>
</file>

<file path=xl/worksheets/sheet2.xml><?xml version="1.0" encoding="utf-8"?>
<worksheet xmlns="http://schemas.openxmlformats.org/spreadsheetml/2006/main" xmlns:r="http://schemas.openxmlformats.org/officeDocument/2006/relationships">
  <sheetPr>
    <tabColor theme="5"/>
  </sheetPr>
  <dimension ref="A1:J37"/>
  <sheetViews>
    <sheetView zoomScale="106" zoomScaleNormal="106" workbookViewId="0" topLeftCell="A1">
      <selection activeCell="H8" sqref="H8:I8"/>
    </sheetView>
  </sheetViews>
  <sheetFormatPr defaultColWidth="11.421875" defaultRowHeight="19.5" customHeight="1"/>
  <cols>
    <col min="1" max="1" width="3.57421875" style="2" customWidth="1"/>
    <col min="2" max="2" width="5.7109375" style="2" customWidth="1"/>
    <col min="3" max="3" width="4.7109375" style="2" customWidth="1"/>
    <col min="4" max="4" width="1.28515625" style="2" customWidth="1"/>
    <col min="5" max="5" width="20.57421875" style="2" customWidth="1"/>
    <col min="6" max="6" width="26.8515625" style="2" bestFit="1" customWidth="1"/>
    <col min="7" max="7" width="27.8515625" style="2" customWidth="1"/>
    <col min="8" max="8" width="5.57421875" style="2" customWidth="1"/>
    <col min="9" max="9" width="20.28125" style="2" customWidth="1"/>
    <col min="10" max="10" width="6.7109375" style="2" customWidth="1"/>
    <col min="11" max="16384" width="11.421875" style="2" customWidth="1"/>
  </cols>
  <sheetData>
    <row r="1" spans="1:10" ht="12.75" customHeight="1">
      <c r="A1" s="462" t="str">
        <f>Présentation!A1</f>
        <v>LA FABRIQUE DE LA PAROISSE DE</v>
      </c>
      <c r="B1" s="463"/>
      <c r="C1" s="463"/>
      <c r="D1" s="463"/>
      <c r="E1" s="463"/>
      <c r="F1" s="463"/>
      <c r="G1" s="463"/>
      <c r="H1" s="463"/>
      <c r="I1" s="464"/>
      <c r="J1" s="1"/>
    </row>
    <row r="2" spans="1:10" ht="16.5" customHeight="1">
      <c r="A2" s="465">
        <f>Présentation!A2</f>
        <v>0</v>
      </c>
      <c r="B2" s="466"/>
      <c r="C2" s="466"/>
      <c r="D2" s="466"/>
      <c r="E2" s="466"/>
      <c r="F2" s="466"/>
      <c r="G2" s="466"/>
      <c r="H2" s="466"/>
      <c r="I2" s="467"/>
      <c r="J2" s="3"/>
    </row>
    <row r="3" spans="1:10" ht="26.25" customHeight="1" thickBot="1">
      <c r="A3" s="483" t="s">
        <v>259</v>
      </c>
      <c r="B3" s="484"/>
      <c r="C3" s="484"/>
      <c r="D3" s="484"/>
      <c r="E3" s="484"/>
      <c r="F3" s="484"/>
      <c r="G3" s="484"/>
      <c r="H3" s="484"/>
      <c r="I3" s="485"/>
      <c r="J3" s="3"/>
    </row>
    <row r="4" spans="1:9" ht="26.25" customHeight="1" thickTop="1">
      <c r="A4" s="468"/>
      <c r="B4" s="391"/>
      <c r="C4" s="391"/>
      <c r="D4" s="391"/>
      <c r="E4" s="391"/>
      <c r="F4" s="391"/>
      <c r="G4" s="391"/>
      <c r="H4" s="391"/>
      <c r="I4" s="469"/>
    </row>
    <row r="5" spans="1:9" ht="19.5" customHeight="1">
      <c r="A5" s="480" t="s">
        <v>266</v>
      </c>
      <c r="B5" s="481"/>
      <c r="C5" s="481"/>
      <c r="D5" s="481"/>
      <c r="E5" s="481"/>
      <c r="F5" s="481"/>
      <c r="G5" s="481"/>
      <c r="H5" s="481"/>
      <c r="I5" s="482"/>
    </row>
    <row r="6" spans="1:9" ht="9" customHeight="1">
      <c r="A6" s="468"/>
      <c r="B6" s="391"/>
      <c r="C6" s="391"/>
      <c r="D6" s="391"/>
      <c r="E6" s="391"/>
      <c r="F6" s="391"/>
      <c r="G6" s="391"/>
      <c r="H6" s="391"/>
      <c r="I6" s="469"/>
    </row>
    <row r="7" spans="1:10" s="7" customFormat="1" ht="37.5" customHeight="1">
      <c r="A7" s="471" t="s">
        <v>272</v>
      </c>
      <c r="B7" s="472"/>
      <c r="C7" s="472"/>
      <c r="D7" s="472"/>
      <c r="E7" s="472"/>
      <c r="F7" s="366" t="s">
        <v>273</v>
      </c>
      <c r="G7" s="366" t="s">
        <v>260</v>
      </c>
      <c r="H7" s="473" t="s">
        <v>261</v>
      </c>
      <c r="I7" s="474"/>
      <c r="J7" s="4"/>
    </row>
    <row r="8" spans="1:9" ht="27" customHeight="1">
      <c r="A8" s="367" t="s">
        <v>142</v>
      </c>
      <c r="B8" s="475"/>
      <c r="C8" s="476"/>
      <c r="D8" s="476"/>
      <c r="E8" s="477"/>
      <c r="F8" s="364"/>
      <c r="G8" s="365"/>
      <c r="H8" s="478"/>
      <c r="I8" s="479"/>
    </row>
    <row r="9" spans="1:9" ht="27" customHeight="1">
      <c r="A9" s="368" t="s">
        <v>143</v>
      </c>
      <c r="B9" s="381"/>
      <c r="C9" s="382"/>
      <c r="D9" s="382"/>
      <c r="E9" s="383"/>
      <c r="F9" s="298"/>
      <c r="G9" s="299"/>
      <c r="H9" s="379"/>
      <c r="I9" s="470"/>
    </row>
    <row r="10" spans="1:9" ht="27" customHeight="1">
      <c r="A10" s="368" t="s">
        <v>144</v>
      </c>
      <c r="B10" s="381"/>
      <c r="C10" s="382"/>
      <c r="D10" s="382"/>
      <c r="E10" s="383"/>
      <c r="F10" s="298"/>
      <c r="G10" s="299"/>
      <c r="H10" s="379"/>
      <c r="I10" s="470"/>
    </row>
    <row r="11" spans="1:9" ht="27" customHeight="1">
      <c r="A11" s="368" t="s">
        <v>145</v>
      </c>
      <c r="B11" s="381"/>
      <c r="C11" s="382"/>
      <c r="D11" s="382"/>
      <c r="E11" s="383"/>
      <c r="F11" s="298"/>
      <c r="G11" s="299"/>
      <c r="H11" s="379"/>
      <c r="I11" s="470"/>
    </row>
    <row r="12" spans="1:9" ht="27" customHeight="1">
      <c r="A12" s="368" t="s">
        <v>146</v>
      </c>
      <c r="B12" s="381"/>
      <c r="C12" s="382"/>
      <c r="D12" s="382"/>
      <c r="E12" s="383"/>
      <c r="F12" s="298"/>
      <c r="G12" s="299"/>
      <c r="H12" s="379"/>
      <c r="I12" s="470"/>
    </row>
    <row r="13" spans="1:9" ht="27" customHeight="1">
      <c r="A13" s="368" t="s">
        <v>147</v>
      </c>
      <c r="B13" s="357"/>
      <c r="C13" s="358"/>
      <c r="D13" s="358"/>
      <c r="E13" s="359"/>
      <c r="F13" s="298"/>
      <c r="G13" s="299"/>
      <c r="H13" s="356"/>
      <c r="I13" s="369"/>
    </row>
    <row r="14" spans="1:9" ht="27" customHeight="1">
      <c r="A14" s="368" t="s">
        <v>262</v>
      </c>
      <c r="B14" s="357"/>
      <c r="C14" s="358"/>
      <c r="D14" s="358"/>
      <c r="E14" s="359"/>
      <c r="F14" s="298"/>
      <c r="G14" s="299"/>
      <c r="H14" s="356"/>
      <c r="I14" s="369"/>
    </row>
    <row r="15" spans="1:9" ht="27" customHeight="1">
      <c r="A15" s="368" t="s">
        <v>263</v>
      </c>
      <c r="B15" s="357"/>
      <c r="C15" s="358"/>
      <c r="D15" s="358"/>
      <c r="E15" s="359"/>
      <c r="F15" s="298"/>
      <c r="G15" s="299"/>
      <c r="H15" s="356"/>
      <c r="I15" s="369"/>
    </row>
    <row r="16" spans="1:9" ht="27" customHeight="1">
      <c r="A16" s="368" t="s">
        <v>264</v>
      </c>
      <c r="B16" s="357"/>
      <c r="C16" s="358"/>
      <c r="D16" s="358"/>
      <c r="E16" s="359"/>
      <c r="F16" s="298"/>
      <c r="G16" s="299"/>
      <c r="H16" s="356"/>
      <c r="I16" s="369"/>
    </row>
    <row r="17" spans="1:9" ht="27" customHeight="1">
      <c r="A17" s="368" t="s">
        <v>265</v>
      </c>
      <c r="B17" s="357"/>
      <c r="C17" s="358"/>
      <c r="D17" s="358"/>
      <c r="E17" s="359"/>
      <c r="F17" s="298"/>
      <c r="G17" s="299"/>
      <c r="H17" s="356"/>
      <c r="I17" s="369"/>
    </row>
    <row r="18" spans="1:9" ht="27" customHeight="1">
      <c r="A18" s="368" t="s">
        <v>267</v>
      </c>
      <c r="B18" s="357"/>
      <c r="C18" s="358"/>
      <c r="D18" s="358"/>
      <c r="E18" s="359"/>
      <c r="F18" s="298"/>
      <c r="G18" s="299"/>
      <c r="H18" s="356"/>
      <c r="I18" s="369"/>
    </row>
    <row r="19" spans="1:9" ht="27" customHeight="1">
      <c r="A19" s="368" t="s">
        <v>268</v>
      </c>
      <c r="B19" s="357"/>
      <c r="C19" s="358"/>
      <c r="D19" s="358"/>
      <c r="E19" s="359"/>
      <c r="F19" s="298"/>
      <c r="G19" s="299"/>
      <c r="H19" s="356"/>
      <c r="I19" s="369"/>
    </row>
    <row r="20" spans="1:9" ht="27" customHeight="1">
      <c r="A20" s="368" t="s">
        <v>269</v>
      </c>
      <c r="B20" s="357"/>
      <c r="C20" s="358"/>
      <c r="D20" s="358"/>
      <c r="E20" s="359"/>
      <c r="F20" s="298"/>
      <c r="G20" s="299"/>
      <c r="H20" s="356"/>
      <c r="I20" s="369"/>
    </row>
    <row r="21" spans="1:9" ht="27" customHeight="1">
      <c r="A21" s="368" t="s">
        <v>270</v>
      </c>
      <c r="B21" s="361"/>
      <c r="C21" s="362"/>
      <c r="D21" s="362"/>
      <c r="E21" s="363"/>
      <c r="F21" s="298"/>
      <c r="G21" s="299"/>
      <c r="H21" s="360"/>
      <c r="I21" s="369"/>
    </row>
    <row r="22" spans="1:9" ht="27" customHeight="1">
      <c r="A22" s="368" t="s">
        <v>271</v>
      </c>
      <c r="B22" s="361"/>
      <c r="C22" s="362"/>
      <c r="D22" s="362"/>
      <c r="E22" s="363"/>
      <c r="F22" s="298"/>
      <c r="G22" s="299"/>
      <c r="H22" s="360"/>
      <c r="I22" s="369"/>
    </row>
    <row r="23" spans="1:9" ht="27" customHeight="1">
      <c r="A23" s="368" t="s">
        <v>274</v>
      </c>
      <c r="B23" s="361"/>
      <c r="C23" s="362"/>
      <c r="D23" s="362"/>
      <c r="E23" s="363"/>
      <c r="F23" s="298"/>
      <c r="G23" s="299"/>
      <c r="H23" s="360"/>
      <c r="I23" s="369"/>
    </row>
    <row r="24" spans="1:9" ht="27" customHeight="1">
      <c r="A24" s="368" t="s">
        <v>275</v>
      </c>
      <c r="B24" s="361"/>
      <c r="C24" s="362"/>
      <c r="D24" s="362"/>
      <c r="E24" s="363"/>
      <c r="F24" s="298"/>
      <c r="G24" s="299"/>
      <c r="H24" s="360"/>
      <c r="I24" s="369"/>
    </row>
    <row r="25" spans="1:9" ht="27" customHeight="1">
      <c r="A25" s="368" t="s">
        <v>276</v>
      </c>
      <c r="B25" s="361"/>
      <c r="C25" s="362"/>
      <c r="D25" s="362"/>
      <c r="E25" s="363"/>
      <c r="F25" s="298"/>
      <c r="G25" s="299"/>
      <c r="H25" s="360"/>
      <c r="I25" s="369"/>
    </row>
    <row r="26" spans="1:9" ht="27" customHeight="1">
      <c r="A26" s="368" t="s">
        <v>277</v>
      </c>
      <c r="B26" s="357"/>
      <c r="C26" s="358"/>
      <c r="D26" s="358"/>
      <c r="E26" s="359"/>
      <c r="F26" s="298"/>
      <c r="G26" s="299"/>
      <c r="H26" s="356"/>
      <c r="I26" s="369"/>
    </row>
    <row r="27" spans="1:9" ht="27" customHeight="1" thickBot="1">
      <c r="A27" s="370" t="s">
        <v>278</v>
      </c>
      <c r="B27" s="486"/>
      <c r="C27" s="487"/>
      <c r="D27" s="487"/>
      <c r="E27" s="488"/>
      <c r="F27" s="371"/>
      <c r="G27" s="372"/>
      <c r="H27" s="489"/>
      <c r="I27" s="490"/>
    </row>
    <row r="28" spans="1:9" ht="19.5" customHeight="1">
      <c r="A28" s="5"/>
      <c r="B28" s="5"/>
      <c r="C28" s="5"/>
      <c r="D28" s="5"/>
      <c r="E28" s="5"/>
      <c r="F28" s="5"/>
      <c r="G28" s="5"/>
      <c r="H28" s="5"/>
      <c r="I28" s="5"/>
    </row>
    <row r="32" ht="19.5" customHeight="1">
      <c r="I32" s="8"/>
    </row>
    <row r="37" ht="19.5" customHeight="1">
      <c r="I37" s="8"/>
    </row>
  </sheetData>
  <sheetProtection password="84C7" sheet="1" objects="1" scenarios="1" selectLockedCells="1"/>
  <mergeCells count="20">
    <mergeCell ref="A3:I3"/>
    <mergeCell ref="B27:E27"/>
    <mergeCell ref="H27:I27"/>
    <mergeCell ref="B11:E11"/>
    <mergeCell ref="H11:I11"/>
    <mergeCell ref="B12:E12"/>
    <mergeCell ref="H12:I12"/>
    <mergeCell ref="B9:E9"/>
    <mergeCell ref="H9:I9"/>
    <mergeCell ref="B10:E10"/>
    <mergeCell ref="A1:I1"/>
    <mergeCell ref="A2:I2"/>
    <mergeCell ref="A4:I4"/>
    <mergeCell ref="H10:I10"/>
    <mergeCell ref="A7:E7"/>
    <mergeCell ref="H7:I7"/>
    <mergeCell ref="B8:E8"/>
    <mergeCell ref="H8:I8"/>
    <mergeCell ref="A5:I5"/>
    <mergeCell ref="A6:I6"/>
  </mergeCells>
  <printOptions horizontalCentered="1"/>
  <pageMargins left="0.11811023622047245" right="0.11811023622047245" top="0.6692913385826772" bottom="0" header="0.5118110236220472" footer="0.5118110236220472"/>
  <pageSetup horizontalDpi="600" verticalDpi="600" orientation="portrait" scale="80" r:id="rId1"/>
  <headerFooter alignWithMargins="0">
    <oddFooter>&amp;C&amp;8Diocèse de Montréal 
- Service aux paroisses -
octobre 2017&amp;R2</oddFooter>
  </headerFooter>
</worksheet>
</file>

<file path=xl/worksheets/sheet3.xml><?xml version="1.0" encoding="utf-8"?>
<worksheet xmlns="http://schemas.openxmlformats.org/spreadsheetml/2006/main" xmlns:r="http://schemas.openxmlformats.org/officeDocument/2006/relationships">
  <sheetPr>
    <tabColor indexed="48"/>
  </sheetPr>
  <dimension ref="A1:G56"/>
  <sheetViews>
    <sheetView zoomScale="112" zoomScaleNormal="112" zoomScaleSheetLayoutView="74" zoomScalePageLayoutView="91" workbookViewId="0" topLeftCell="A1">
      <selection activeCell="F6" sqref="F6"/>
    </sheetView>
  </sheetViews>
  <sheetFormatPr defaultColWidth="11.421875" defaultRowHeight="12.75"/>
  <cols>
    <col min="1" max="1" width="4.7109375" style="349" customWidth="1"/>
    <col min="2" max="2" width="0.85546875" style="303" customWidth="1"/>
    <col min="3" max="3" width="2.140625" style="303" customWidth="1"/>
    <col min="4" max="4" width="8.28125" style="303" customWidth="1"/>
    <col min="5" max="5" width="64.140625" style="303" customWidth="1"/>
    <col min="6" max="6" width="13.7109375" style="350" customWidth="1"/>
    <col min="7" max="7" width="14.7109375" style="303" customWidth="1"/>
    <col min="8" max="16384" width="11.421875" style="303" customWidth="1"/>
  </cols>
  <sheetData>
    <row r="1" spans="1:7" ht="12.75">
      <c r="A1" s="495" t="str">
        <f>Présentation!A1</f>
        <v>LA FABRIQUE DE LA PAROISSE DE</v>
      </c>
      <c r="B1" s="496"/>
      <c r="C1" s="496"/>
      <c r="D1" s="496"/>
      <c r="E1" s="496"/>
      <c r="F1" s="496"/>
      <c r="G1" s="497"/>
    </row>
    <row r="2" spans="1:7" ht="16.5" customHeight="1">
      <c r="A2" s="498">
        <f>Présentation!A2</f>
        <v>0</v>
      </c>
      <c r="B2" s="499"/>
      <c r="C2" s="499"/>
      <c r="D2" s="499"/>
      <c r="E2" s="499"/>
      <c r="F2" s="499"/>
      <c r="G2" s="500"/>
    </row>
    <row r="3" spans="1:7" ht="26.25" customHeight="1" thickBot="1">
      <c r="A3" s="501" t="s">
        <v>208</v>
      </c>
      <c r="B3" s="502"/>
      <c r="C3" s="502"/>
      <c r="D3" s="502"/>
      <c r="E3" s="502"/>
      <c r="F3" s="502"/>
      <c r="G3" s="503"/>
    </row>
    <row r="4" spans="1:7" ht="13.5" customHeight="1" thickTop="1">
      <c r="A4" s="304"/>
      <c r="B4" s="305"/>
      <c r="C4" s="306"/>
      <c r="D4" s="306"/>
      <c r="E4" s="307"/>
      <c r="F4" s="308"/>
      <c r="G4" s="309"/>
    </row>
    <row r="5" spans="1:7" ht="13.5" customHeight="1">
      <c r="A5" s="310"/>
      <c r="B5" s="311"/>
      <c r="C5" s="1" t="s">
        <v>209</v>
      </c>
      <c r="D5" s="312"/>
      <c r="E5" s="313"/>
      <c r="F5" s="314"/>
      <c r="G5" s="315"/>
    </row>
    <row r="6" spans="1:7" ht="13.5" customHeight="1">
      <c r="A6" s="310">
        <v>401</v>
      </c>
      <c r="B6" s="316"/>
      <c r="C6" s="313"/>
      <c r="D6" s="313" t="s">
        <v>210</v>
      </c>
      <c r="E6" s="313"/>
      <c r="F6" s="317"/>
      <c r="G6" s="315"/>
    </row>
    <row r="7" spans="1:7" ht="13.5" customHeight="1">
      <c r="A7" s="310">
        <v>402</v>
      </c>
      <c r="B7" s="316"/>
      <c r="C7" s="313"/>
      <c r="D7" s="313" t="s">
        <v>15</v>
      </c>
      <c r="E7" s="313"/>
      <c r="F7" s="318"/>
      <c r="G7" s="315"/>
    </row>
    <row r="8" spans="1:7" ht="13.5" customHeight="1">
      <c r="A8" s="310">
        <v>403</v>
      </c>
      <c r="B8" s="316"/>
      <c r="C8" s="313"/>
      <c r="D8" s="313" t="s">
        <v>211</v>
      </c>
      <c r="E8" s="313"/>
      <c r="F8" s="318"/>
      <c r="G8" s="315"/>
    </row>
    <row r="9" spans="1:7" ht="13.5" customHeight="1">
      <c r="A9" s="310">
        <v>404</v>
      </c>
      <c r="B9" s="316"/>
      <c r="C9" s="313"/>
      <c r="D9" s="313" t="s">
        <v>212</v>
      </c>
      <c r="E9" s="313"/>
      <c r="F9" s="318"/>
      <c r="G9" s="315"/>
    </row>
    <row r="10" spans="1:7" ht="13.5" customHeight="1">
      <c r="A10" s="310">
        <v>406</v>
      </c>
      <c r="B10" s="316"/>
      <c r="C10" s="313"/>
      <c r="D10" s="313" t="s">
        <v>213</v>
      </c>
      <c r="E10" s="313"/>
      <c r="F10" s="318"/>
      <c r="G10" s="315"/>
    </row>
    <row r="11" spans="1:7" ht="13.5" customHeight="1">
      <c r="A11" s="310">
        <v>407</v>
      </c>
      <c r="B11" s="316"/>
      <c r="C11" s="313"/>
      <c r="D11" s="313" t="s">
        <v>214</v>
      </c>
      <c r="E11" s="313"/>
      <c r="F11" s="318"/>
      <c r="G11" s="315"/>
    </row>
    <row r="12" spans="1:7" ht="13.5" customHeight="1">
      <c r="A12" s="310">
        <v>408</v>
      </c>
      <c r="B12" s="316"/>
      <c r="C12" s="313"/>
      <c r="D12" s="313" t="s">
        <v>215</v>
      </c>
      <c r="E12" s="313"/>
      <c r="F12" s="318"/>
      <c r="G12" s="315"/>
    </row>
    <row r="13" spans="1:7" ht="13.5" customHeight="1">
      <c r="A13" s="310">
        <v>409</v>
      </c>
      <c r="B13" s="316"/>
      <c r="C13" s="313"/>
      <c r="D13" s="313" t="s">
        <v>216</v>
      </c>
      <c r="E13" s="313"/>
      <c r="F13" s="318"/>
      <c r="G13" s="315"/>
    </row>
    <row r="14" spans="1:7" ht="13.5" customHeight="1">
      <c r="A14" s="310"/>
      <c r="B14" s="316"/>
      <c r="C14" s="313"/>
      <c r="D14" s="313" t="s">
        <v>217</v>
      </c>
      <c r="E14" s="313"/>
      <c r="F14" s="319"/>
      <c r="G14" s="315"/>
    </row>
    <row r="15" spans="1:7" ht="13.5" customHeight="1">
      <c r="A15" s="310">
        <v>410</v>
      </c>
      <c r="B15" s="316"/>
      <c r="C15" s="313"/>
      <c r="D15" s="320" t="s">
        <v>218</v>
      </c>
      <c r="E15" s="313" t="s">
        <v>219</v>
      </c>
      <c r="F15" s="318"/>
      <c r="G15" s="315"/>
    </row>
    <row r="16" spans="1:7" ht="13.5" customHeight="1">
      <c r="A16" s="310">
        <v>411</v>
      </c>
      <c r="B16" s="316"/>
      <c r="C16" s="313"/>
      <c r="D16" s="320" t="s">
        <v>220</v>
      </c>
      <c r="E16" s="313" t="s">
        <v>221</v>
      </c>
      <c r="F16" s="318"/>
      <c r="G16" s="315"/>
    </row>
    <row r="17" spans="1:7" ht="13.5" customHeight="1">
      <c r="A17" s="310">
        <v>412</v>
      </c>
      <c r="B17" s="316"/>
      <c r="C17" s="313"/>
      <c r="D17" s="320" t="s">
        <v>222</v>
      </c>
      <c r="E17" s="313" t="s">
        <v>223</v>
      </c>
      <c r="F17" s="318"/>
      <c r="G17" s="315"/>
    </row>
    <row r="18" spans="1:7" ht="13.5" customHeight="1">
      <c r="A18" s="310">
        <v>413</v>
      </c>
      <c r="B18" s="316"/>
      <c r="C18" s="313"/>
      <c r="D18" s="320" t="s">
        <v>224</v>
      </c>
      <c r="E18" s="313" t="s">
        <v>225</v>
      </c>
      <c r="F18" s="318"/>
      <c r="G18" s="315"/>
    </row>
    <row r="19" spans="1:7" ht="13.5" customHeight="1">
      <c r="A19" s="310">
        <v>414</v>
      </c>
      <c r="B19" s="316"/>
      <c r="C19" s="313"/>
      <c r="D19" s="320" t="s">
        <v>226</v>
      </c>
      <c r="E19" s="313" t="s">
        <v>227</v>
      </c>
      <c r="F19" s="318"/>
      <c r="G19" s="315"/>
    </row>
    <row r="20" spans="1:7" ht="13.5" customHeight="1">
      <c r="A20" s="310">
        <v>415</v>
      </c>
      <c r="B20" s="316"/>
      <c r="C20" s="313"/>
      <c r="D20" s="313" t="s">
        <v>228</v>
      </c>
      <c r="E20" s="313"/>
      <c r="F20" s="321"/>
      <c r="G20" s="322">
        <f>SUM(F6:F20)</f>
        <v>0</v>
      </c>
    </row>
    <row r="21" spans="1:7" ht="13.5" customHeight="1">
      <c r="A21" s="310"/>
      <c r="B21" s="316"/>
      <c r="C21" s="313"/>
      <c r="D21" s="313"/>
      <c r="E21" s="313"/>
      <c r="F21" s="323"/>
      <c r="G21" s="315"/>
    </row>
    <row r="22" spans="1:7" ht="13.5" customHeight="1">
      <c r="A22" s="310"/>
      <c r="B22" s="316"/>
      <c r="C22" s="324" t="s">
        <v>229</v>
      </c>
      <c r="D22" s="313"/>
      <c r="E22" s="313"/>
      <c r="F22" s="314"/>
      <c r="G22" s="315"/>
    </row>
    <row r="23" spans="1:7" ht="13.5" customHeight="1">
      <c r="A23" s="310">
        <v>421</v>
      </c>
      <c r="B23" s="316"/>
      <c r="C23" s="313"/>
      <c r="D23" s="313" t="s">
        <v>230</v>
      </c>
      <c r="E23" s="313"/>
      <c r="F23" s="317"/>
      <c r="G23" s="315"/>
    </row>
    <row r="24" spans="1:7" ht="13.5" customHeight="1">
      <c r="A24" s="310">
        <v>422</v>
      </c>
      <c r="B24" s="316"/>
      <c r="C24" s="313"/>
      <c r="D24" s="313" t="s">
        <v>231</v>
      </c>
      <c r="E24" s="313"/>
      <c r="F24" s="318"/>
      <c r="G24" s="315"/>
    </row>
    <row r="25" spans="1:7" ht="13.5" customHeight="1">
      <c r="A25" s="310">
        <v>423</v>
      </c>
      <c r="B25" s="316"/>
      <c r="C25" s="313"/>
      <c r="D25" s="313" t="s">
        <v>232</v>
      </c>
      <c r="E25" s="313"/>
      <c r="F25" s="321"/>
      <c r="G25" s="322">
        <f>SUM(F23:F25)</f>
        <v>0</v>
      </c>
    </row>
    <row r="26" spans="1:7" ht="13.5" customHeight="1">
      <c r="A26" s="310"/>
      <c r="B26" s="316"/>
      <c r="C26" s="313"/>
      <c r="D26" s="313"/>
      <c r="E26" s="313"/>
      <c r="F26" s="325"/>
      <c r="G26" s="315"/>
    </row>
    <row r="27" spans="1:7" ht="13.5" customHeight="1">
      <c r="A27" s="310"/>
      <c r="B27" s="316"/>
      <c r="C27" s="324" t="s">
        <v>233</v>
      </c>
      <c r="D27" s="313"/>
      <c r="E27" s="313"/>
      <c r="F27" s="314"/>
      <c r="G27" s="315"/>
    </row>
    <row r="28" spans="1:7" ht="13.5" customHeight="1">
      <c r="A28" s="310">
        <v>431</v>
      </c>
      <c r="B28" s="316"/>
      <c r="C28" s="313"/>
      <c r="D28" s="313" t="s">
        <v>234</v>
      </c>
      <c r="E28" s="313"/>
      <c r="F28" s="317"/>
      <c r="G28" s="315"/>
    </row>
    <row r="29" spans="1:7" ht="13.5" customHeight="1">
      <c r="A29" s="310">
        <v>432</v>
      </c>
      <c r="B29" s="316"/>
      <c r="C29" s="313"/>
      <c r="D29" s="313" t="s">
        <v>235</v>
      </c>
      <c r="E29" s="313"/>
      <c r="F29" s="318"/>
      <c r="G29" s="315"/>
    </row>
    <row r="30" spans="1:7" ht="13.5" customHeight="1">
      <c r="A30" s="310">
        <v>433</v>
      </c>
      <c r="B30" s="316"/>
      <c r="C30" s="313"/>
      <c r="D30" s="313" t="s">
        <v>236</v>
      </c>
      <c r="E30" s="313"/>
      <c r="F30" s="318"/>
      <c r="G30" s="315"/>
    </row>
    <row r="31" spans="1:7" ht="13.5" customHeight="1">
      <c r="A31" s="310">
        <v>434</v>
      </c>
      <c r="B31" s="316"/>
      <c r="C31" s="313"/>
      <c r="D31" s="313" t="s">
        <v>237</v>
      </c>
      <c r="E31" s="326" t="s">
        <v>182</v>
      </c>
      <c r="F31" s="321"/>
      <c r="G31" s="322">
        <f>SUM(F28:F31)</f>
        <v>0</v>
      </c>
    </row>
    <row r="32" spans="1:7" ht="13.5" customHeight="1">
      <c r="A32" s="310"/>
      <c r="B32" s="316"/>
      <c r="C32" s="313"/>
      <c r="D32" s="313"/>
      <c r="E32" s="313"/>
      <c r="F32" s="325"/>
      <c r="G32" s="327"/>
    </row>
    <row r="33" spans="1:7" ht="13.5" customHeight="1">
      <c r="A33" s="310"/>
      <c r="B33" s="316"/>
      <c r="C33" s="324" t="s">
        <v>238</v>
      </c>
      <c r="D33" s="313"/>
      <c r="E33" s="313"/>
      <c r="F33" s="328"/>
      <c r="G33" s="315"/>
    </row>
    <row r="34" spans="1:7" ht="13.5" customHeight="1">
      <c r="A34" s="310">
        <v>441</v>
      </c>
      <c r="B34" s="316"/>
      <c r="C34" s="313" t="s">
        <v>239</v>
      </c>
      <c r="D34" s="313" t="s">
        <v>240</v>
      </c>
      <c r="E34" s="313"/>
      <c r="F34" s="329"/>
      <c r="G34" s="322">
        <f>F34</f>
        <v>0</v>
      </c>
    </row>
    <row r="35" spans="1:7" ht="13.5" customHeight="1">
      <c r="A35" s="310"/>
      <c r="B35" s="316"/>
      <c r="C35" s="313"/>
      <c r="D35" s="313"/>
      <c r="E35" s="313"/>
      <c r="F35" s="325"/>
      <c r="G35" s="315"/>
    </row>
    <row r="36" spans="1:7" ht="13.5" customHeight="1">
      <c r="A36" s="310"/>
      <c r="B36" s="316"/>
      <c r="C36" s="324" t="s">
        <v>241</v>
      </c>
      <c r="D36" s="313"/>
      <c r="E36" s="313"/>
      <c r="F36" s="314"/>
      <c r="G36" s="315"/>
    </row>
    <row r="37" spans="1:7" ht="13.5" customHeight="1">
      <c r="A37" s="310">
        <v>451</v>
      </c>
      <c r="B37" s="316"/>
      <c r="C37" s="313"/>
      <c r="D37" s="313" t="s">
        <v>242</v>
      </c>
      <c r="E37" s="313"/>
      <c r="F37" s="317"/>
      <c r="G37" s="315"/>
    </row>
    <row r="38" spans="1:7" ht="13.5" customHeight="1">
      <c r="A38" s="310">
        <v>454</v>
      </c>
      <c r="B38" s="316"/>
      <c r="C38" s="313"/>
      <c r="D38" s="313" t="s">
        <v>243</v>
      </c>
      <c r="E38" s="313"/>
      <c r="F38" s="318"/>
      <c r="G38" s="315"/>
    </row>
    <row r="39" spans="1:7" ht="13.5" customHeight="1">
      <c r="A39" s="310">
        <v>460</v>
      </c>
      <c r="B39" s="316"/>
      <c r="C39" s="313"/>
      <c r="D39" s="313" t="s">
        <v>244</v>
      </c>
      <c r="E39" s="313"/>
      <c r="F39" s="318"/>
      <c r="G39" s="315"/>
    </row>
    <row r="40" spans="1:7" ht="13.5" customHeight="1">
      <c r="A40" s="310">
        <v>461</v>
      </c>
      <c r="B40" s="316"/>
      <c r="C40" s="313"/>
      <c r="D40" s="313" t="s">
        <v>245</v>
      </c>
      <c r="E40" s="313"/>
      <c r="F40" s="318"/>
      <c r="G40" s="315"/>
    </row>
    <row r="41" spans="1:7" ht="13.5" customHeight="1">
      <c r="A41" s="310">
        <v>462</v>
      </c>
      <c r="B41" s="316"/>
      <c r="C41" s="313"/>
      <c r="D41" s="313" t="s">
        <v>246</v>
      </c>
      <c r="E41" s="313"/>
      <c r="F41" s="318"/>
      <c r="G41" s="315"/>
    </row>
    <row r="42" spans="1:7" ht="13.5" customHeight="1">
      <c r="A42" s="310"/>
      <c r="B42" s="316"/>
      <c r="C42" s="313"/>
      <c r="D42" s="504" t="s">
        <v>247</v>
      </c>
      <c r="E42" s="505"/>
      <c r="F42" s="330"/>
      <c r="G42" s="315"/>
    </row>
    <row r="43" spans="1:7" ht="13.5" customHeight="1">
      <c r="A43" s="310">
        <v>464</v>
      </c>
      <c r="B43" s="316"/>
      <c r="C43" s="313"/>
      <c r="D43" s="313" t="s">
        <v>248</v>
      </c>
      <c r="E43" s="313"/>
      <c r="F43" s="318"/>
      <c r="G43" s="315"/>
    </row>
    <row r="44" spans="1:7" ht="13.5" customHeight="1">
      <c r="A44" s="310">
        <v>465</v>
      </c>
      <c r="B44" s="316"/>
      <c r="C44" s="313"/>
      <c r="D44" s="320" t="s">
        <v>249</v>
      </c>
      <c r="E44" s="313"/>
      <c r="F44" s="318"/>
      <c r="G44" s="315"/>
    </row>
    <row r="45" spans="1:7" ht="13.5" customHeight="1">
      <c r="A45" s="310">
        <v>468</v>
      </c>
      <c r="B45" s="316"/>
      <c r="C45" s="313"/>
      <c r="D45" s="313" t="s">
        <v>250</v>
      </c>
      <c r="E45" s="313"/>
      <c r="F45" s="318"/>
      <c r="G45" s="315"/>
    </row>
    <row r="46" spans="1:7" ht="13.5" customHeight="1">
      <c r="A46" s="310"/>
      <c r="B46" s="316"/>
      <c r="C46" s="313"/>
      <c r="D46" s="315" t="s">
        <v>251</v>
      </c>
      <c r="E46" s="313"/>
      <c r="F46" s="330"/>
      <c r="G46" s="315"/>
    </row>
    <row r="47" spans="1:7" ht="13.5" customHeight="1">
      <c r="A47" s="310">
        <v>469</v>
      </c>
      <c r="B47" s="316"/>
      <c r="C47" s="313"/>
      <c r="D47" s="504" t="s">
        <v>197</v>
      </c>
      <c r="E47" s="505"/>
      <c r="F47" s="321"/>
      <c r="G47" s="322">
        <f>SUM(F37:F47)</f>
        <v>0</v>
      </c>
    </row>
    <row r="48" spans="1:7" ht="13.5" customHeight="1">
      <c r="A48" s="331"/>
      <c r="B48" s="332"/>
      <c r="C48" s="333"/>
      <c r="D48" s="333"/>
      <c r="E48" s="333"/>
      <c r="F48" s="334"/>
      <c r="G48" s="335"/>
    </row>
    <row r="49" spans="1:7" ht="13.5" customHeight="1">
      <c r="A49" s="331"/>
      <c r="B49" s="332"/>
      <c r="C49" s="324" t="s">
        <v>252</v>
      </c>
      <c r="D49" s="333"/>
      <c r="E49" s="333"/>
      <c r="F49" s="491">
        <f>SUM(G20,G25,G31,G34,G47)</f>
        <v>0</v>
      </c>
      <c r="G49" s="492"/>
    </row>
    <row r="50" spans="1:7" ht="13.5" customHeight="1">
      <c r="A50" s="331"/>
      <c r="B50" s="332"/>
      <c r="C50" s="324"/>
      <c r="D50" s="333"/>
      <c r="E50" s="333"/>
      <c r="F50" s="336"/>
      <c r="G50" s="337"/>
    </row>
    <row r="51" spans="1:7" ht="13.5" customHeight="1">
      <c r="A51" s="331"/>
      <c r="B51" s="332"/>
      <c r="C51" s="7" t="s">
        <v>253</v>
      </c>
      <c r="D51" s="333"/>
      <c r="E51" s="333"/>
      <c r="F51" s="336"/>
      <c r="G51" s="337"/>
    </row>
    <row r="52" spans="1:7" ht="13.5" customHeight="1">
      <c r="A52" s="331">
        <v>106</v>
      </c>
      <c r="B52" s="332"/>
      <c r="C52" s="324"/>
      <c r="D52" s="333" t="s">
        <v>254</v>
      </c>
      <c r="E52" s="333"/>
      <c r="F52" s="338"/>
      <c r="G52" s="339"/>
    </row>
    <row r="53" spans="1:7" ht="13.5" customHeight="1">
      <c r="A53" s="331">
        <v>107</v>
      </c>
      <c r="B53" s="332"/>
      <c r="C53" s="324"/>
      <c r="D53" s="333" t="s">
        <v>255</v>
      </c>
      <c r="E53" s="333"/>
      <c r="F53" s="340"/>
      <c r="G53" s="322">
        <f>F52+F53</f>
        <v>0</v>
      </c>
    </row>
    <row r="54" spans="1:7" ht="13.5" customHeight="1">
      <c r="A54" s="331"/>
      <c r="B54" s="332"/>
      <c r="C54" s="324"/>
      <c r="D54" s="333"/>
      <c r="E54" s="333"/>
      <c r="F54" s="341"/>
      <c r="G54" s="342"/>
    </row>
    <row r="55" spans="1:7" ht="13.5" customHeight="1">
      <c r="A55" s="331"/>
      <c r="B55" s="332"/>
      <c r="C55" s="343" t="s">
        <v>16</v>
      </c>
      <c r="D55" s="333"/>
      <c r="E55" s="333"/>
      <c r="F55" s="493">
        <f>F49+F52+F53</f>
        <v>0</v>
      </c>
      <c r="G55" s="494"/>
    </row>
    <row r="56" spans="1:7" ht="13.5" customHeight="1" thickBot="1">
      <c r="A56" s="344"/>
      <c r="B56" s="345"/>
      <c r="C56" s="346"/>
      <c r="D56" s="346"/>
      <c r="E56" s="346"/>
      <c r="F56" s="347"/>
      <c r="G56" s="348"/>
    </row>
  </sheetData>
  <sheetProtection password="84C7" sheet="1" objects="1" scenarios="1" selectLockedCells="1"/>
  <mergeCells count="7">
    <mergeCell ref="F49:G49"/>
    <mergeCell ref="F55:G55"/>
    <mergeCell ref="A1:G1"/>
    <mergeCell ref="A2:G2"/>
    <mergeCell ref="A3:G3"/>
    <mergeCell ref="D42:E42"/>
    <mergeCell ref="D47:E47"/>
  </mergeCells>
  <printOptions horizontalCentered="1" verticalCentered="1"/>
  <pageMargins left="0.2362204724409449" right="0.2362204724409449" top="0.35433070866141736" bottom="0.35433070866141736" header="0.31496062992125984" footer="0.31496062992125984"/>
  <pageSetup horizontalDpi="600" verticalDpi="600" orientation="portrait" scale="85"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sheetPr>
    <tabColor indexed="13"/>
  </sheetPr>
  <dimension ref="A1:K71"/>
  <sheetViews>
    <sheetView zoomScaleSheetLayoutView="100" workbookViewId="0" topLeftCell="A1">
      <selection activeCell="H7" sqref="H7"/>
    </sheetView>
  </sheetViews>
  <sheetFormatPr defaultColWidth="11.421875" defaultRowHeight="12.75"/>
  <cols>
    <col min="1" max="1" width="4.7109375" style="31" customWidth="1"/>
    <col min="2" max="2" width="0.85546875" style="9" customWidth="1"/>
    <col min="3" max="3" width="1.7109375" style="9" customWidth="1"/>
    <col min="4" max="4" width="21.7109375" style="9" customWidth="1"/>
    <col min="5" max="5" width="2.7109375" style="9" customWidth="1"/>
    <col min="6" max="6" width="38.7109375" style="9" customWidth="1"/>
    <col min="7" max="7" width="7.7109375" style="9" customWidth="1"/>
    <col min="8" max="8" width="13.7109375" style="32" customWidth="1"/>
    <col min="9" max="9" width="18.140625" style="9" customWidth="1"/>
    <col min="10" max="16384" width="11.421875" style="9" customWidth="1"/>
  </cols>
  <sheetData>
    <row r="1" spans="1:9" ht="14.25" customHeight="1">
      <c r="A1" s="495" t="str">
        <f>Présentation!A1</f>
        <v>LA FABRIQUE DE LA PAROISSE DE</v>
      </c>
      <c r="B1" s="496"/>
      <c r="C1" s="496"/>
      <c r="D1" s="496"/>
      <c r="E1" s="496"/>
      <c r="F1" s="496"/>
      <c r="G1" s="496"/>
      <c r="H1" s="496"/>
      <c r="I1" s="497"/>
    </row>
    <row r="2" spans="1:9" ht="16.5" customHeight="1">
      <c r="A2" s="498">
        <f>Présentation!A2</f>
        <v>0</v>
      </c>
      <c r="B2" s="499"/>
      <c r="C2" s="499"/>
      <c r="D2" s="499"/>
      <c r="E2" s="499"/>
      <c r="F2" s="499"/>
      <c r="G2" s="499"/>
      <c r="H2" s="499"/>
      <c r="I2" s="500"/>
    </row>
    <row r="3" spans="1:9" ht="21" customHeight="1" thickBot="1">
      <c r="A3" s="508" t="s">
        <v>17</v>
      </c>
      <c r="B3" s="509"/>
      <c r="C3" s="509"/>
      <c r="D3" s="509"/>
      <c r="E3" s="509"/>
      <c r="F3" s="509"/>
      <c r="G3" s="509"/>
      <c r="H3" s="509"/>
      <c r="I3" s="510"/>
    </row>
    <row r="4" spans="1:9" ht="13.5" customHeight="1" thickTop="1">
      <c r="A4" s="11"/>
      <c r="B4" s="12"/>
      <c r="C4" s="12"/>
      <c r="D4" s="12"/>
      <c r="E4" s="12"/>
      <c r="F4" s="12"/>
      <c r="G4" s="10"/>
      <c r="H4" s="12"/>
      <c r="I4" s="291"/>
    </row>
    <row r="5" spans="1:9" ht="13.5" customHeight="1">
      <c r="A5" s="254"/>
      <c r="B5" s="23"/>
      <c r="C5" s="20" t="s">
        <v>204</v>
      </c>
      <c r="D5" s="23"/>
      <c r="E5" s="23"/>
      <c r="F5" s="23"/>
      <c r="G5" s="255"/>
      <c r="H5" s="256"/>
      <c r="I5" s="514" t="s">
        <v>177</v>
      </c>
    </row>
    <row r="6" spans="1:9" ht="21" customHeight="1">
      <c r="A6" s="254"/>
      <c r="B6" s="23"/>
      <c r="C6" s="20"/>
      <c r="D6" s="276" t="s">
        <v>203</v>
      </c>
      <c r="E6" s="23"/>
      <c r="F6" s="23"/>
      <c r="G6" s="255"/>
      <c r="H6" s="261"/>
      <c r="I6" s="515"/>
    </row>
    <row r="7" spans="1:9" ht="13.5" customHeight="1">
      <c r="A7" s="254">
        <v>501</v>
      </c>
      <c r="B7" s="23"/>
      <c r="C7" s="23"/>
      <c r="D7" s="23" t="s">
        <v>198</v>
      </c>
      <c r="E7" s="23"/>
      <c r="F7" s="23"/>
      <c r="G7" s="255"/>
      <c r="H7" s="269"/>
      <c r="I7" s="275">
        <f>'Annexe 1 (B) - Consolidé'!M28</f>
        <v>0</v>
      </c>
    </row>
    <row r="8" spans="1:9" ht="13.5" customHeight="1">
      <c r="A8" s="254">
        <v>502</v>
      </c>
      <c r="B8" s="23"/>
      <c r="C8" s="23"/>
      <c r="D8" s="23" t="s">
        <v>18</v>
      </c>
      <c r="E8" s="23"/>
      <c r="F8" s="23"/>
      <c r="G8" s="255"/>
      <c r="H8" s="270"/>
      <c r="I8" s="257"/>
    </row>
    <row r="9" spans="1:9" ht="13.5" customHeight="1">
      <c r="A9" s="254">
        <v>521</v>
      </c>
      <c r="B9" s="23"/>
      <c r="C9" s="23"/>
      <c r="D9" s="23" t="s">
        <v>199</v>
      </c>
      <c r="E9" s="23"/>
      <c r="F9" s="23"/>
      <c r="G9" s="255"/>
      <c r="H9" s="270"/>
      <c r="I9" s="275">
        <f>'Annexe 1 (B) - Consolidé'!T29</f>
        <v>0</v>
      </c>
    </row>
    <row r="10" spans="1:9" ht="13.5" customHeight="1">
      <c r="A10" s="254">
        <v>524</v>
      </c>
      <c r="B10" s="23"/>
      <c r="C10" s="23"/>
      <c r="D10" s="23" t="s">
        <v>19</v>
      </c>
      <c r="E10" s="23"/>
      <c r="F10" s="23"/>
      <c r="G10" s="255"/>
      <c r="H10" s="270"/>
      <c r="I10" s="257"/>
    </row>
    <row r="11" spans="1:9" ht="13.5" customHeight="1">
      <c r="A11" s="254">
        <v>537</v>
      </c>
      <c r="B11" s="23"/>
      <c r="C11" s="23"/>
      <c r="D11" s="23" t="s">
        <v>20</v>
      </c>
      <c r="E11" s="23"/>
      <c r="F11" s="23"/>
      <c r="G11" s="255"/>
      <c r="H11" s="270"/>
      <c r="I11" s="257"/>
    </row>
    <row r="12" spans="1:9" ht="13.5" customHeight="1">
      <c r="A12" s="254">
        <v>538</v>
      </c>
      <c r="B12" s="23"/>
      <c r="C12" s="23"/>
      <c r="D12" s="23" t="s">
        <v>21</v>
      </c>
      <c r="E12" s="23"/>
      <c r="F12" s="23"/>
      <c r="G12" s="255"/>
      <c r="H12" s="270"/>
      <c r="I12" s="257"/>
    </row>
    <row r="13" spans="1:9" ht="13.5" customHeight="1">
      <c r="A13" s="254">
        <v>540</v>
      </c>
      <c r="B13" s="23"/>
      <c r="C13" s="23"/>
      <c r="D13" s="23" t="s">
        <v>22</v>
      </c>
      <c r="E13" s="23"/>
      <c r="F13" s="23"/>
      <c r="G13" s="255"/>
      <c r="H13" s="270"/>
      <c r="I13" s="258"/>
    </row>
    <row r="14" spans="1:9" ht="13.5" customHeight="1">
      <c r="A14" s="254">
        <v>541</v>
      </c>
      <c r="B14" s="23"/>
      <c r="C14" s="23"/>
      <c r="D14" s="23" t="s">
        <v>23</v>
      </c>
      <c r="E14" s="23"/>
      <c r="F14" s="23"/>
      <c r="G14" s="255"/>
      <c r="H14" s="271"/>
      <c r="I14" s="259">
        <f>SUM(H7:H14)</f>
        <v>0</v>
      </c>
    </row>
    <row r="15" spans="1:9" ht="13.5" customHeight="1">
      <c r="A15" s="254"/>
      <c r="B15" s="23"/>
      <c r="C15" s="23"/>
      <c r="D15" s="23"/>
      <c r="E15" s="23"/>
      <c r="F15" s="23"/>
      <c r="G15" s="255"/>
      <c r="H15" s="260"/>
      <c r="I15" s="16"/>
    </row>
    <row r="16" spans="1:9" ht="13.5" customHeight="1">
      <c r="A16" s="254"/>
      <c r="B16" s="23"/>
      <c r="C16" s="20" t="s">
        <v>24</v>
      </c>
      <c r="D16" s="23"/>
      <c r="E16" s="23"/>
      <c r="F16" s="23"/>
      <c r="G16" s="255"/>
      <c r="H16" s="261"/>
      <c r="I16" s="257"/>
    </row>
    <row r="17" spans="1:9" ht="13.5" customHeight="1">
      <c r="A17" s="254">
        <v>551</v>
      </c>
      <c r="B17" s="23"/>
      <c r="C17" s="23"/>
      <c r="D17" s="23" t="s">
        <v>25</v>
      </c>
      <c r="E17" s="23"/>
      <c r="F17" s="23"/>
      <c r="G17" s="255"/>
      <c r="H17" s="269"/>
      <c r="I17" s="257"/>
    </row>
    <row r="18" spans="1:9" ht="13.5" customHeight="1">
      <c r="A18" s="254">
        <v>552</v>
      </c>
      <c r="B18" s="23"/>
      <c r="C18" s="23"/>
      <c r="D18" s="23" t="s">
        <v>200</v>
      </c>
      <c r="E18" s="23"/>
      <c r="F18" s="23" t="s">
        <v>26</v>
      </c>
      <c r="G18" s="255"/>
      <c r="H18" s="270"/>
      <c r="I18" s="257"/>
    </row>
    <row r="19" spans="1:9" ht="13.5" customHeight="1">
      <c r="A19" s="254">
        <v>553</v>
      </c>
      <c r="B19" s="23"/>
      <c r="C19" s="23"/>
      <c r="D19" s="23"/>
      <c r="E19" s="23"/>
      <c r="F19" s="23" t="s">
        <v>27</v>
      </c>
      <c r="G19" s="255"/>
      <c r="H19" s="270"/>
      <c r="I19" s="257"/>
    </row>
    <row r="20" spans="1:9" ht="13.5" customHeight="1">
      <c r="A20" s="254">
        <v>554</v>
      </c>
      <c r="B20" s="23"/>
      <c r="C20" s="23"/>
      <c r="D20" s="23"/>
      <c r="E20" s="23"/>
      <c r="F20" s="23" t="s">
        <v>28</v>
      </c>
      <c r="G20" s="255"/>
      <c r="H20" s="270"/>
      <c r="I20" s="257"/>
    </row>
    <row r="21" spans="1:9" ht="13.5" customHeight="1">
      <c r="A21" s="254">
        <v>555</v>
      </c>
      <c r="B21" s="23"/>
      <c r="C21" s="23"/>
      <c r="D21" s="23"/>
      <c r="E21" s="23"/>
      <c r="F21" s="23" t="s">
        <v>29</v>
      </c>
      <c r="G21" s="255"/>
      <c r="H21" s="270"/>
      <c r="I21" s="262"/>
    </row>
    <row r="22" spans="1:9" ht="13.5" customHeight="1">
      <c r="A22" s="254">
        <v>556</v>
      </c>
      <c r="B22" s="23"/>
      <c r="C22" s="23"/>
      <c r="D22" s="23"/>
      <c r="E22" s="23"/>
      <c r="F22" s="23" t="s">
        <v>30</v>
      </c>
      <c r="G22" s="255"/>
      <c r="H22" s="272"/>
      <c r="I22" s="263"/>
    </row>
    <row r="23" spans="1:9" ht="13.5" customHeight="1">
      <c r="A23" s="254">
        <v>557</v>
      </c>
      <c r="B23" s="23"/>
      <c r="C23" s="23"/>
      <c r="D23" s="23" t="s">
        <v>31</v>
      </c>
      <c r="E23" s="23"/>
      <c r="F23" s="23"/>
      <c r="G23" s="255"/>
      <c r="H23" s="271"/>
      <c r="I23" s="259">
        <f>SUM(H17:H23)</f>
        <v>0</v>
      </c>
    </row>
    <row r="24" spans="1:9" ht="13.5" customHeight="1">
      <c r="A24" s="254"/>
      <c r="B24" s="23"/>
      <c r="C24" s="23"/>
      <c r="D24" s="23"/>
      <c r="E24" s="23"/>
      <c r="F24" s="23"/>
      <c r="G24" s="255"/>
      <c r="H24" s="260"/>
      <c r="I24" s="257"/>
    </row>
    <row r="25" spans="1:9" ht="13.5" customHeight="1">
      <c r="A25" s="254"/>
      <c r="B25" s="23"/>
      <c r="C25" s="20" t="s">
        <v>32</v>
      </c>
      <c r="D25" s="23"/>
      <c r="E25" s="23"/>
      <c r="F25" s="23"/>
      <c r="G25" s="255"/>
      <c r="H25" s="261"/>
      <c r="I25" s="257"/>
    </row>
    <row r="26" spans="1:9" ht="13.5" customHeight="1">
      <c r="A26" s="254">
        <v>561</v>
      </c>
      <c r="B26" s="23"/>
      <c r="C26" s="23"/>
      <c r="D26" s="23" t="s">
        <v>33</v>
      </c>
      <c r="E26" s="23"/>
      <c r="F26" s="23"/>
      <c r="G26" s="255"/>
      <c r="H26" s="269"/>
      <c r="I26" s="257"/>
    </row>
    <row r="27" spans="1:9" ht="13.5" customHeight="1">
      <c r="A27" s="254">
        <v>563</v>
      </c>
      <c r="B27" s="23"/>
      <c r="C27" s="23"/>
      <c r="D27" s="23" t="s">
        <v>34</v>
      </c>
      <c r="E27" s="23"/>
      <c r="F27" s="23"/>
      <c r="G27" s="255"/>
      <c r="H27" s="270"/>
      <c r="I27" s="257"/>
    </row>
    <row r="28" spans="1:9" ht="13.5" customHeight="1">
      <c r="A28" s="254">
        <v>566</v>
      </c>
      <c r="B28" s="23"/>
      <c r="C28" s="23"/>
      <c r="D28" s="23" t="s">
        <v>35</v>
      </c>
      <c r="E28" s="23"/>
      <c r="F28" s="23"/>
      <c r="G28" s="255"/>
      <c r="H28" s="273"/>
      <c r="I28" s="259">
        <f>SUM(H26:H28)</f>
        <v>0</v>
      </c>
    </row>
    <row r="29" spans="1:9" ht="13.5" customHeight="1">
      <c r="A29" s="254"/>
      <c r="B29" s="23"/>
      <c r="C29" s="23"/>
      <c r="D29" s="23"/>
      <c r="E29" s="23"/>
      <c r="F29" s="23"/>
      <c r="G29" s="255"/>
      <c r="H29" s="264" t="s">
        <v>14</v>
      </c>
      <c r="I29" s="257"/>
    </row>
    <row r="30" spans="1:9" ht="13.5" customHeight="1">
      <c r="A30" s="254"/>
      <c r="B30" s="23"/>
      <c r="C30" s="20" t="s">
        <v>36</v>
      </c>
      <c r="D30" s="23"/>
      <c r="E30" s="23"/>
      <c r="F30" s="23"/>
      <c r="G30" s="255"/>
      <c r="H30" s="256"/>
      <c r="I30" s="257"/>
    </row>
    <row r="31" spans="1:9" ht="13.5" customHeight="1">
      <c r="A31" s="254"/>
      <c r="B31" s="23"/>
      <c r="C31" s="265" t="s">
        <v>37</v>
      </c>
      <c r="D31" s="23"/>
      <c r="E31" s="23"/>
      <c r="F31" s="23"/>
      <c r="G31" s="255"/>
      <c r="H31" s="261"/>
      <c r="I31" s="257"/>
    </row>
    <row r="32" spans="1:9" ht="15" customHeight="1">
      <c r="A32" s="254">
        <v>610</v>
      </c>
      <c r="B32" s="23"/>
      <c r="C32" s="23"/>
      <c r="D32" s="23" t="s">
        <v>201</v>
      </c>
      <c r="E32" s="23"/>
      <c r="F32" s="23"/>
      <c r="G32" s="255"/>
      <c r="H32" s="269"/>
      <c r="I32" s="257"/>
    </row>
    <row r="33" spans="1:9" ht="13.5" customHeight="1">
      <c r="A33" s="254">
        <v>612</v>
      </c>
      <c r="B33" s="23"/>
      <c r="C33" s="23"/>
      <c r="D33" s="23" t="s">
        <v>39</v>
      </c>
      <c r="E33" s="23"/>
      <c r="F33" s="23"/>
      <c r="G33" s="255"/>
      <c r="H33" s="270"/>
      <c r="I33" s="257"/>
    </row>
    <row r="34" spans="1:9" ht="13.5" customHeight="1">
      <c r="A34" s="254">
        <v>614</v>
      </c>
      <c r="B34" s="23"/>
      <c r="C34" s="23"/>
      <c r="D34" s="23" t="s">
        <v>40</v>
      </c>
      <c r="E34" s="23"/>
      <c r="F34" s="23"/>
      <c r="G34" s="255"/>
      <c r="H34" s="270"/>
      <c r="I34" s="257"/>
    </row>
    <row r="35" spans="1:9" ht="13.5" customHeight="1">
      <c r="A35" s="254" t="s">
        <v>14</v>
      </c>
      <c r="B35" s="23"/>
      <c r="C35" s="23"/>
      <c r="D35" s="23" t="s">
        <v>256</v>
      </c>
      <c r="E35" s="23"/>
      <c r="F35" s="23"/>
      <c r="G35" s="255"/>
      <c r="H35" s="266"/>
      <c r="I35" s="257"/>
    </row>
    <row r="36" spans="1:9" ht="13.5" customHeight="1">
      <c r="A36" s="254">
        <v>615</v>
      </c>
      <c r="B36" s="23"/>
      <c r="C36" s="23"/>
      <c r="D36" s="23" t="s">
        <v>41</v>
      </c>
      <c r="E36" s="23"/>
      <c r="F36" s="23"/>
      <c r="G36" s="255"/>
      <c r="H36" s="270"/>
      <c r="I36" s="257"/>
    </row>
    <row r="37" spans="1:9" ht="13.5" customHeight="1">
      <c r="A37" s="254">
        <v>616</v>
      </c>
      <c r="B37" s="23"/>
      <c r="C37" s="23"/>
      <c r="D37" s="23" t="s">
        <v>42</v>
      </c>
      <c r="E37" s="23"/>
      <c r="F37" s="23"/>
      <c r="G37" s="255"/>
      <c r="H37" s="270"/>
      <c r="I37" s="257"/>
    </row>
    <row r="38" spans="1:9" ht="13.5" customHeight="1">
      <c r="A38" s="254">
        <v>618</v>
      </c>
      <c r="B38" s="23"/>
      <c r="C38" s="23"/>
      <c r="D38" s="23" t="s">
        <v>43</v>
      </c>
      <c r="E38" s="23"/>
      <c r="F38" s="23"/>
      <c r="G38" s="255"/>
      <c r="H38" s="270"/>
      <c r="I38" s="257"/>
    </row>
    <row r="39" spans="1:9" ht="13.5" customHeight="1">
      <c r="A39" s="254">
        <v>619</v>
      </c>
      <c r="B39" s="23"/>
      <c r="C39" s="23"/>
      <c r="D39" s="23" t="s">
        <v>44</v>
      </c>
      <c r="E39" s="23"/>
      <c r="F39" s="23"/>
      <c r="G39" s="255"/>
      <c r="H39" s="273"/>
      <c r="I39" s="259">
        <f>SUM(H32:H39)</f>
        <v>0</v>
      </c>
    </row>
    <row r="40" spans="1:9" ht="2.25" customHeight="1">
      <c r="A40" s="254"/>
      <c r="B40" s="23"/>
      <c r="C40" s="23"/>
      <c r="D40" s="23"/>
      <c r="E40" s="23"/>
      <c r="F40" s="23"/>
      <c r="G40" s="255"/>
      <c r="H40" s="264" t="s">
        <v>14</v>
      </c>
      <c r="I40" s="257"/>
    </row>
    <row r="41" spans="1:9" ht="13.5" customHeight="1">
      <c r="A41" s="254"/>
      <c r="B41" s="23"/>
      <c r="C41" s="265" t="s">
        <v>45</v>
      </c>
      <c r="D41" s="23"/>
      <c r="E41" s="23"/>
      <c r="F41" s="23"/>
      <c r="G41" s="255"/>
      <c r="H41" s="261"/>
      <c r="I41" s="257"/>
    </row>
    <row r="42" spans="1:9" ht="15" customHeight="1">
      <c r="A42" s="254">
        <v>620</v>
      </c>
      <c r="B42" s="23"/>
      <c r="C42" s="23"/>
      <c r="D42" s="23" t="s">
        <v>38</v>
      </c>
      <c r="E42" s="23"/>
      <c r="F42" s="23"/>
      <c r="G42" s="255"/>
      <c r="H42" s="269"/>
      <c r="I42" s="257"/>
    </row>
    <row r="43" spans="1:9" ht="13.5" customHeight="1">
      <c r="A43" s="254">
        <v>622</v>
      </c>
      <c r="B43" s="23"/>
      <c r="C43" s="23"/>
      <c r="D43" s="23" t="s">
        <v>39</v>
      </c>
      <c r="E43" s="23"/>
      <c r="F43" s="23"/>
      <c r="G43" s="255"/>
      <c r="H43" s="270"/>
      <c r="I43" s="257"/>
    </row>
    <row r="44" spans="1:9" ht="13.5" customHeight="1">
      <c r="A44" s="254">
        <v>624</v>
      </c>
      <c r="B44" s="23"/>
      <c r="C44" s="23"/>
      <c r="D44" s="23" t="s">
        <v>40</v>
      </c>
      <c r="E44" s="23"/>
      <c r="F44" s="23"/>
      <c r="G44" s="255"/>
      <c r="H44" s="270"/>
      <c r="I44" s="257"/>
    </row>
    <row r="45" spans="1:9" ht="13.5" customHeight="1">
      <c r="A45" s="254">
        <v>626</v>
      </c>
      <c r="B45" s="23"/>
      <c r="C45" s="23"/>
      <c r="D45" s="23" t="s">
        <v>257</v>
      </c>
      <c r="E45" s="23"/>
      <c r="F45" s="23"/>
      <c r="G45" s="255"/>
      <c r="H45" s="270"/>
      <c r="I45" s="257"/>
    </row>
    <row r="46" spans="1:9" ht="13.5" customHeight="1">
      <c r="A46" s="254">
        <v>628</v>
      </c>
      <c r="B46" s="23"/>
      <c r="C46" s="23"/>
      <c r="D46" s="23" t="s">
        <v>43</v>
      </c>
      <c r="E46" s="23"/>
      <c r="F46" s="23"/>
      <c r="G46" s="255"/>
      <c r="H46" s="272"/>
      <c r="I46" s="257"/>
    </row>
    <row r="47" spans="1:9" ht="13.5" customHeight="1">
      <c r="A47" s="254">
        <v>629</v>
      </c>
      <c r="B47" s="23"/>
      <c r="C47" s="23"/>
      <c r="D47" s="23" t="s">
        <v>44</v>
      </c>
      <c r="E47" s="23"/>
      <c r="F47" s="23"/>
      <c r="G47" s="255"/>
      <c r="H47" s="271"/>
      <c r="I47" s="259">
        <f>SUM(H42:H47)</f>
        <v>0</v>
      </c>
    </row>
    <row r="48" spans="1:9" ht="13.5" customHeight="1">
      <c r="A48" s="254"/>
      <c r="B48" s="23"/>
      <c r="C48" s="23"/>
      <c r="D48" s="23"/>
      <c r="E48" s="23"/>
      <c r="F48" s="23"/>
      <c r="G48" s="255"/>
      <c r="H48" s="267"/>
      <c r="I48" s="257"/>
    </row>
    <row r="49" spans="1:9" ht="13.5" customHeight="1">
      <c r="A49" s="254"/>
      <c r="B49" s="23"/>
      <c r="C49" s="20" t="s">
        <v>46</v>
      </c>
      <c r="D49" s="23"/>
      <c r="E49" s="23"/>
      <c r="F49" s="23"/>
      <c r="G49" s="255"/>
      <c r="H49" s="261"/>
      <c r="I49" s="257"/>
    </row>
    <row r="50" spans="1:9" ht="13.5" customHeight="1">
      <c r="A50" s="254">
        <v>641</v>
      </c>
      <c r="B50" s="23"/>
      <c r="C50" s="23"/>
      <c r="D50" s="23" t="s">
        <v>47</v>
      </c>
      <c r="E50" s="23"/>
      <c r="F50" s="23"/>
      <c r="G50" s="255"/>
      <c r="H50" s="269"/>
      <c r="I50" s="257"/>
    </row>
    <row r="51" spans="1:9" ht="13.5" customHeight="1">
      <c r="A51" s="254">
        <v>642</v>
      </c>
      <c r="B51" s="23"/>
      <c r="C51" s="23"/>
      <c r="D51" s="23" t="s">
        <v>48</v>
      </c>
      <c r="E51" s="23"/>
      <c r="F51" s="23"/>
      <c r="G51" s="255"/>
      <c r="H51" s="271"/>
      <c r="I51" s="259">
        <f>SUM(H50:H51)</f>
        <v>0</v>
      </c>
    </row>
    <row r="52" spans="1:9" ht="13.5" customHeight="1">
      <c r="A52" s="254"/>
      <c r="B52" s="23"/>
      <c r="C52" s="23"/>
      <c r="D52" s="23"/>
      <c r="E52" s="23"/>
      <c r="F52" s="23"/>
      <c r="G52" s="255"/>
      <c r="H52" s="268"/>
      <c r="I52" s="257"/>
    </row>
    <row r="53" spans="1:9" ht="13.5" customHeight="1">
      <c r="A53" s="254">
        <v>651</v>
      </c>
      <c r="B53" s="23"/>
      <c r="C53" s="20" t="s">
        <v>207</v>
      </c>
      <c r="D53" s="23"/>
      <c r="E53" s="23"/>
      <c r="F53" s="23"/>
      <c r="G53" s="292">
        <v>0.09</v>
      </c>
      <c r="H53" s="274"/>
      <c r="I53" s="259">
        <f>H53</f>
        <v>0</v>
      </c>
    </row>
    <row r="54" spans="1:9" ht="13.5" customHeight="1">
      <c r="A54" s="254"/>
      <c r="B54" s="23"/>
      <c r="C54" s="23"/>
      <c r="D54" s="23"/>
      <c r="E54" s="23"/>
      <c r="F54" s="23"/>
      <c r="G54" s="255"/>
      <c r="H54" s="264"/>
      <c r="I54" s="257"/>
    </row>
    <row r="55" spans="1:9" ht="13.5" customHeight="1">
      <c r="A55" s="254"/>
      <c r="B55" s="23"/>
      <c r="C55" s="20" t="s">
        <v>202</v>
      </c>
      <c r="D55" s="23"/>
      <c r="E55" s="23"/>
      <c r="F55" s="23"/>
      <c r="G55" s="255"/>
      <c r="H55" s="261"/>
      <c r="I55" s="257"/>
    </row>
    <row r="56" spans="1:11" ht="13.5" customHeight="1">
      <c r="A56" s="254">
        <v>661</v>
      </c>
      <c r="B56" s="23"/>
      <c r="C56" s="23"/>
      <c r="D56" s="23" t="s">
        <v>15</v>
      </c>
      <c r="E56" s="23"/>
      <c r="F56" s="23"/>
      <c r="G56" s="255"/>
      <c r="H56" s="269"/>
      <c r="I56" s="257"/>
      <c r="K56" s="18"/>
    </row>
    <row r="57" spans="1:9" ht="13.5" customHeight="1">
      <c r="A57" s="254">
        <v>665</v>
      </c>
      <c r="B57" s="23"/>
      <c r="C57" s="23"/>
      <c r="D57" s="23" t="s">
        <v>49</v>
      </c>
      <c r="E57" s="23"/>
      <c r="F57" s="23"/>
      <c r="G57" s="255"/>
      <c r="H57" s="270"/>
      <c r="I57" s="257"/>
    </row>
    <row r="58" spans="1:9" ht="13.5" customHeight="1">
      <c r="A58" s="254">
        <v>668</v>
      </c>
      <c r="B58" s="23"/>
      <c r="C58" s="23"/>
      <c r="D58" s="23" t="s">
        <v>50</v>
      </c>
      <c r="E58" s="513" t="s">
        <v>182</v>
      </c>
      <c r="F58" s="513"/>
      <c r="G58" s="301"/>
      <c r="H58" s="271"/>
      <c r="I58" s="259">
        <f>SUM(H56:H58)</f>
        <v>0</v>
      </c>
    </row>
    <row r="59" spans="1:9" ht="13.5" customHeight="1">
      <c r="A59" s="254"/>
      <c r="B59" s="23"/>
      <c r="C59" s="23"/>
      <c r="D59" s="23"/>
      <c r="E59" s="23"/>
      <c r="F59" s="23"/>
      <c r="G59" s="255"/>
      <c r="H59" s="264"/>
      <c r="I59" s="262"/>
    </row>
    <row r="60" spans="1:9" ht="13.5" customHeight="1">
      <c r="A60" s="254"/>
      <c r="B60" s="23"/>
      <c r="C60" s="20" t="s">
        <v>51</v>
      </c>
      <c r="D60" s="23"/>
      <c r="E60" s="23"/>
      <c r="F60" s="23"/>
      <c r="G60" s="255"/>
      <c r="H60" s="261"/>
      <c r="I60" s="257"/>
    </row>
    <row r="61" spans="1:9" ht="13.5" customHeight="1">
      <c r="A61" s="254">
        <v>681</v>
      </c>
      <c r="B61" s="23"/>
      <c r="C61" s="23"/>
      <c r="D61" s="23" t="s">
        <v>52</v>
      </c>
      <c r="E61" s="23"/>
      <c r="F61" s="23"/>
      <c r="G61" s="255"/>
      <c r="H61" s="269"/>
      <c r="I61" s="257"/>
    </row>
    <row r="62" spans="1:9" ht="13.5" customHeight="1">
      <c r="A62" s="254">
        <v>685</v>
      </c>
      <c r="B62" s="23"/>
      <c r="C62" s="23"/>
      <c r="D62" s="23" t="s">
        <v>197</v>
      </c>
      <c r="E62" s="23"/>
      <c r="F62" s="23"/>
      <c r="G62" s="255"/>
      <c r="H62" s="271"/>
      <c r="I62" s="259">
        <f>SUM(H61:H62)</f>
        <v>0</v>
      </c>
    </row>
    <row r="63" spans="1:9" ht="13.5" customHeight="1">
      <c r="A63" s="11"/>
      <c r="B63" s="12"/>
      <c r="C63" s="12"/>
      <c r="D63" s="12"/>
      <c r="E63" s="12"/>
      <c r="F63" s="12"/>
      <c r="G63" s="14"/>
      <c r="H63" s="17"/>
      <c r="I63" s="15"/>
    </row>
    <row r="64" spans="1:9" ht="13.5" customHeight="1">
      <c r="A64" s="11"/>
      <c r="B64" s="12"/>
      <c r="C64" s="25" t="s">
        <v>53</v>
      </c>
      <c r="D64" s="12"/>
      <c r="E64" s="12"/>
      <c r="F64" s="12"/>
      <c r="G64" s="14"/>
      <c r="H64" s="511">
        <f>I14+I23+I28+I39+I47+I51+I53+I58+I62</f>
        <v>0</v>
      </c>
      <c r="I64" s="512"/>
    </row>
    <row r="65" spans="1:9" ht="13.5" customHeight="1">
      <c r="A65" s="11"/>
      <c r="B65" s="12"/>
      <c r="C65" s="20"/>
      <c r="D65" s="12"/>
      <c r="E65" s="12"/>
      <c r="F65" s="12"/>
      <c r="G65" s="14"/>
      <c r="H65" s="21"/>
      <c r="I65" s="22"/>
    </row>
    <row r="66" spans="1:9" ht="13.5" customHeight="1">
      <c r="A66" s="11"/>
      <c r="B66" s="12"/>
      <c r="C66" s="13" t="s">
        <v>148</v>
      </c>
      <c r="D66" s="12"/>
      <c r="E66" s="12"/>
      <c r="F66" s="12"/>
      <c r="G66" s="14"/>
      <c r="H66" s="21"/>
      <c r="I66" s="22"/>
    </row>
    <row r="67" spans="1:9" ht="13.5" customHeight="1">
      <c r="A67" s="11">
        <v>106</v>
      </c>
      <c r="B67" s="12"/>
      <c r="C67" s="23"/>
      <c r="D67" s="12" t="s">
        <v>54</v>
      </c>
      <c r="E67" s="12"/>
      <c r="F67" s="12"/>
      <c r="G67" s="14"/>
      <c r="H67" s="289"/>
      <c r="I67" s="24"/>
    </row>
    <row r="68" spans="1:9" ht="13.5" customHeight="1">
      <c r="A68" s="11">
        <v>107</v>
      </c>
      <c r="B68" s="12"/>
      <c r="C68" s="23"/>
      <c r="D68" s="12" t="s">
        <v>55</v>
      </c>
      <c r="E68" s="12"/>
      <c r="F68" s="12"/>
      <c r="G68" s="14"/>
      <c r="H68" s="290"/>
      <c r="I68" s="19">
        <f>SUM(H67:H68)</f>
        <v>0</v>
      </c>
    </row>
    <row r="69" spans="1:9" ht="13.5" customHeight="1">
      <c r="A69" s="11"/>
      <c r="B69" s="12"/>
      <c r="C69" s="23"/>
      <c r="D69" s="12"/>
      <c r="E69" s="12"/>
      <c r="F69" s="12"/>
      <c r="G69" s="14"/>
      <c r="H69" s="21"/>
      <c r="I69" s="22"/>
    </row>
    <row r="70" spans="1:9" ht="13.5" customHeight="1">
      <c r="A70" s="11"/>
      <c r="B70" s="12"/>
      <c r="C70" s="25" t="s">
        <v>16</v>
      </c>
      <c r="D70" s="12"/>
      <c r="E70" s="12"/>
      <c r="F70" s="12"/>
      <c r="G70" s="14"/>
      <c r="H70" s="506">
        <f>H64+H67+H68</f>
        <v>0</v>
      </c>
      <c r="I70" s="507"/>
    </row>
    <row r="71" spans="1:9" ht="13.5" customHeight="1" thickBot="1">
      <c r="A71" s="26"/>
      <c r="B71" s="27"/>
      <c r="C71" s="27"/>
      <c r="D71" s="27"/>
      <c r="E71" s="27"/>
      <c r="F71" s="27"/>
      <c r="G71" s="28"/>
      <c r="H71" s="29"/>
      <c r="I71" s="30"/>
    </row>
  </sheetData>
  <sheetProtection password="84C7" sheet="1" objects="1" scenarios="1" selectLockedCells="1"/>
  <mergeCells count="7">
    <mergeCell ref="A1:I1"/>
    <mergeCell ref="A2:I2"/>
    <mergeCell ref="H70:I70"/>
    <mergeCell ref="A3:I3"/>
    <mergeCell ref="H64:I64"/>
    <mergeCell ref="E58:F58"/>
    <mergeCell ref="I5:I6"/>
  </mergeCells>
  <dataValidations count="1">
    <dataValidation type="decimal" allowBlank="1" showInputMessage="1" showErrorMessage="1" errorTitle="ERREUR" error="Donnée chiffrée seulement" sqref="H11">
      <formula1>0</formula1>
      <formula2>5000000</formula2>
    </dataValidation>
  </dataValidations>
  <printOptions horizontalCentered="1" verticalCentered="1"/>
  <pageMargins left="0.2755905511811024" right="0.2755905511811024" top="0" bottom="0.1968503937007874" header="0.31496062992125984" footer="0.2755905511811024"/>
  <pageSetup horizontalDpi="600" verticalDpi="600" orientation="portrait" scale="79"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sheetPr>
    <tabColor indexed="11"/>
  </sheetPr>
  <dimension ref="A1:F42"/>
  <sheetViews>
    <sheetView workbookViewId="0" topLeftCell="A1">
      <selection activeCell="F12" sqref="F12"/>
    </sheetView>
  </sheetViews>
  <sheetFormatPr defaultColWidth="11.421875" defaultRowHeight="21" customHeight="1"/>
  <cols>
    <col min="1" max="1" width="21.7109375" style="33" customWidth="1"/>
    <col min="2" max="2" width="35.7109375" style="33" customWidth="1"/>
    <col min="3" max="3" width="5.7109375" style="33" customWidth="1"/>
    <col min="4" max="4" width="11.7109375" style="33" customWidth="1"/>
    <col min="5" max="5" width="2.7109375" style="34" customWidth="1"/>
    <col min="6" max="6" width="22.57421875" style="35" customWidth="1"/>
    <col min="7" max="7" width="23.421875" style="33" customWidth="1"/>
    <col min="8" max="16384" width="11.421875" style="33" customWidth="1"/>
  </cols>
  <sheetData>
    <row r="1" spans="1:6" ht="21" customHeight="1">
      <c r="A1" s="529" t="str">
        <f>Présentation!A1</f>
        <v>LA FABRIQUE DE LA PAROISSE DE</v>
      </c>
      <c r="B1" s="530"/>
      <c r="C1" s="530"/>
      <c r="D1" s="530"/>
      <c r="E1" s="530"/>
      <c r="F1" s="531"/>
    </row>
    <row r="2" spans="1:6" ht="21" customHeight="1">
      <c r="A2" s="532">
        <f>Présentation!A2</f>
        <v>0</v>
      </c>
      <c r="B2" s="533"/>
      <c r="C2" s="533"/>
      <c r="D2" s="533"/>
      <c r="E2" s="533"/>
      <c r="F2" s="534"/>
    </row>
    <row r="3" spans="1:6" ht="21" customHeight="1">
      <c r="A3" s="277"/>
      <c r="B3" s="538" t="s">
        <v>56</v>
      </c>
      <c r="C3" s="538"/>
      <c r="D3" s="538"/>
      <c r="E3" s="37"/>
      <c r="F3" s="278"/>
    </row>
    <row r="4" spans="1:6" ht="21" customHeight="1">
      <c r="A4" s="277"/>
      <c r="B4" s="36"/>
      <c r="C4" s="36"/>
      <c r="D4" s="36"/>
      <c r="E4" s="37"/>
      <c r="F4" s="278"/>
    </row>
    <row r="5" spans="1:6" ht="21" customHeight="1">
      <c r="A5" s="277"/>
      <c r="B5" s="36"/>
      <c r="C5" s="36"/>
      <c r="D5" s="36"/>
      <c r="E5" s="37"/>
      <c r="F5" s="278"/>
    </row>
    <row r="6" spans="1:6" ht="21" customHeight="1">
      <c r="A6" s="287" t="s">
        <v>57</v>
      </c>
      <c r="B6" s="36"/>
      <c r="C6" s="36"/>
      <c r="D6" s="36"/>
      <c r="E6" s="37"/>
      <c r="F6" s="288">
        <f>'Budget - RECETTES'!F55:G55</f>
        <v>0</v>
      </c>
    </row>
    <row r="7" spans="1:6" ht="21" customHeight="1">
      <c r="A7" s="277"/>
      <c r="B7" s="36"/>
      <c r="C7" s="36"/>
      <c r="D7" s="36"/>
      <c r="E7" s="37"/>
      <c r="F7" s="278"/>
    </row>
    <row r="8" spans="1:6" ht="21" customHeight="1">
      <c r="A8" s="287" t="s">
        <v>58</v>
      </c>
      <c r="B8" s="36"/>
      <c r="C8" s="36"/>
      <c r="D8" s="36"/>
      <c r="E8" s="37"/>
      <c r="F8" s="351">
        <f>'Budget - DÉBOURSÉS'!$H$70</f>
        <v>0</v>
      </c>
    </row>
    <row r="9" spans="1:6" ht="21" customHeight="1">
      <c r="A9" s="277"/>
      <c r="B9" s="36"/>
      <c r="C9" s="36"/>
      <c r="D9" s="36"/>
      <c r="E9" s="37"/>
      <c r="F9" s="278"/>
    </row>
    <row r="10" spans="1:6" ht="21" customHeight="1" thickBot="1">
      <c r="A10" s="287" t="s">
        <v>205</v>
      </c>
      <c r="B10" s="36"/>
      <c r="C10" s="36"/>
      <c r="D10" s="36"/>
      <c r="E10" s="37"/>
      <c r="F10" s="282">
        <f>F6-F8</f>
        <v>0</v>
      </c>
    </row>
    <row r="11" spans="1:6" ht="21" customHeight="1">
      <c r="A11" s="277"/>
      <c r="B11" s="36"/>
      <c r="C11" s="36"/>
      <c r="D11" s="36"/>
      <c r="E11" s="37"/>
      <c r="F11" s="278"/>
    </row>
    <row r="12" spans="1:6" ht="21" customHeight="1">
      <c r="A12" s="279" t="s">
        <v>59</v>
      </c>
      <c r="B12" s="36"/>
      <c r="C12" s="36"/>
      <c r="D12" s="36"/>
      <c r="E12" s="37" t="s">
        <v>60</v>
      </c>
      <c r="F12" s="280"/>
    </row>
    <row r="13" spans="1:6" ht="21" customHeight="1">
      <c r="A13" s="279" t="s">
        <v>61</v>
      </c>
      <c r="B13" s="36"/>
      <c r="C13" s="36"/>
      <c r="D13" s="36"/>
      <c r="E13" s="37" t="s">
        <v>60</v>
      </c>
      <c r="F13" s="281"/>
    </row>
    <row r="14" spans="1:6" ht="21" customHeight="1">
      <c r="A14" s="279" t="s">
        <v>149</v>
      </c>
      <c r="B14" s="36"/>
      <c r="C14" s="36"/>
      <c r="D14" s="36"/>
      <c r="E14" s="37" t="s">
        <v>62</v>
      </c>
      <c r="F14" s="281"/>
    </row>
    <row r="15" spans="1:6" ht="21" customHeight="1">
      <c r="A15" s="279" t="s">
        <v>63</v>
      </c>
      <c r="B15" s="36"/>
      <c r="C15" s="36"/>
      <c r="D15" s="36"/>
      <c r="E15" s="37" t="s">
        <v>62</v>
      </c>
      <c r="F15" s="281"/>
    </row>
    <row r="16" spans="1:6" ht="21" customHeight="1">
      <c r="A16" s="279" t="s">
        <v>64</v>
      </c>
      <c r="B16" s="36"/>
      <c r="C16" s="36"/>
      <c r="D16" s="36"/>
      <c r="E16" s="37" t="s">
        <v>62</v>
      </c>
      <c r="F16" s="352"/>
    </row>
    <row r="17" spans="1:6" ht="21" customHeight="1">
      <c r="A17" s="277"/>
      <c r="B17" s="36"/>
      <c r="C17" s="36"/>
      <c r="D17" s="36"/>
      <c r="E17" s="37"/>
      <c r="F17" s="278"/>
    </row>
    <row r="18" spans="1:6" ht="21" customHeight="1" thickBot="1">
      <c r="A18" s="287" t="s">
        <v>206</v>
      </c>
      <c r="B18" s="36"/>
      <c r="C18" s="36"/>
      <c r="D18" s="36"/>
      <c r="E18" s="37"/>
      <c r="F18" s="282">
        <f>F10+F12+F13-F14-F15-F16</f>
        <v>0</v>
      </c>
    </row>
    <row r="19" spans="1:6" ht="21" customHeight="1">
      <c r="A19" s="277"/>
      <c r="B19" s="36"/>
      <c r="C19" s="36"/>
      <c r="D19" s="36"/>
      <c r="E19" s="37"/>
      <c r="F19" s="278"/>
    </row>
    <row r="20" spans="1:6" ht="21" customHeight="1">
      <c r="A20" s="277"/>
      <c r="B20" s="36"/>
      <c r="C20" s="36"/>
      <c r="D20" s="36"/>
      <c r="E20" s="37"/>
      <c r="F20" s="278"/>
    </row>
    <row r="21" spans="1:6" ht="21" customHeight="1">
      <c r="A21" s="277"/>
      <c r="B21" s="537" t="s">
        <v>65</v>
      </c>
      <c r="C21" s="537"/>
      <c r="D21" s="537"/>
      <c r="E21" s="37"/>
      <c r="F21" s="278"/>
    </row>
    <row r="22" spans="1:6" ht="18" customHeight="1">
      <c r="A22" s="277"/>
      <c r="B22" s="36"/>
      <c r="C22" s="36"/>
      <c r="D22" s="36"/>
      <c r="E22" s="37"/>
      <c r="F22" s="278"/>
    </row>
    <row r="23" spans="1:6" ht="21" customHeight="1">
      <c r="A23" s="277"/>
      <c r="B23" s="524" t="s">
        <v>66</v>
      </c>
      <c r="C23" s="524"/>
      <c r="D23" s="524"/>
      <c r="E23" s="37"/>
      <c r="F23" s="278"/>
    </row>
    <row r="24" spans="1:6" ht="21" customHeight="1">
      <c r="A24" s="523" t="s">
        <v>150</v>
      </c>
      <c r="B24" s="524"/>
      <c r="C24" s="524"/>
      <c r="D24" s="524"/>
      <c r="E24" s="524"/>
      <c r="F24" s="525"/>
    </row>
    <row r="25" spans="1:6" ht="21" customHeight="1">
      <c r="A25" s="526" t="s">
        <v>151</v>
      </c>
      <c r="B25" s="527"/>
      <c r="C25" s="527"/>
      <c r="D25" s="527"/>
      <c r="E25" s="527"/>
      <c r="F25" s="528"/>
    </row>
    <row r="26" spans="1:6" ht="27.75" customHeight="1">
      <c r="A26" s="539"/>
      <c r="B26" s="540"/>
      <c r="C26" s="540"/>
      <c r="D26" s="540"/>
      <c r="E26" s="540"/>
      <c r="F26" s="541"/>
    </row>
    <row r="27" spans="1:6" ht="27.75" customHeight="1">
      <c r="A27" s="520"/>
      <c r="B27" s="521"/>
      <c r="C27" s="521"/>
      <c r="D27" s="521"/>
      <c r="E27" s="521"/>
      <c r="F27" s="522"/>
    </row>
    <row r="28" spans="1:6" ht="27.75" customHeight="1">
      <c r="A28" s="520"/>
      <c r="B28" s="521"/>
      <c r="C28" s="521"/>
      <c r="D28" s="521"/>
      <c r="E28" s="521"/>
      <c r="F28" s="522"/>
    </row>
    <row r="29" spans="1:6" ht="27.75" customHeight="1">
      <c r="A29" s="520"/>
      <c r="B29" s="521"/>
      <c r="C29" s="521"/>
      <c r="D29" s="521"/>
      <c r="E29" s="521"/>
      <c r="F29" s="522"/>
    </row>
    <row r="30" spans="1:6" ht="27.75" customHeight="1">
      <c r="A30" s="520"/>
      <c r="B30" s="521"/>
      <c r="C30" s="521"/>
      <c r="D30" s="521"/>
      <c r="E30" s="521"/>
      <c r="F30" s="522"/>
    </row>
    <row r="31" spans="1:6" ht="27.75" customHeight="1">
      <c r="A31" s="520"/>
      <c r="B31" s="521"/>
      <c r="C31" s="521"/>
      <c r="D31" s="521"/>
      <c r="E31" s="521"/>
      <c r="F31" s="522"/>
    </row>
    <row r="32" spans="1:6" ht="27.75" customHeight="1">
      <c r="A32" s="520"/>
      <c r="B32" s="521"/>
      <c r="C32" s="521"/>
      <c r="D32" s="521"/>
      <c r="E32" s="521"/>
      <c r="F32" s="522"/>
    </row>
    <row r="33" spans="1:6" ht="27.75" customHeight="1">
      <c r="A33" s="520"/>
      <c r="B33" s="521"/>
      <c r="C33" s="521"/>
      <c r="D33" s="521"/>
      <c r="E33" s="521"/>
      <c r="F33" s="522"/>
    </row>
    <row r="34" spans="1:6" ht="27.75" customHeight="1">
      <c r="A34" s="520"/>
      <c r="B34" s="521"/>
      <c r="C34" s="521"/>
      <c r="D34" s="521"/>
      <c r="E34" s="521"/>
      <c r="F34" s="522"/>
    </row>
    <row r="35" spans="1:6" ht="27.75" customHeight="1">
      <c r="A35" s="520"/>
      <c r="B35" s="521"/>
      <c r="C35" s="521"/>
      <c r="D35" s="521"/>
      <c r="E35" s="521"/>
      <c r="F35" s="522"/>
    </row>
    <row r="36" spans="1:6" ht="18" customHeight="1">
      <c r="A36" s="277"/>
      <c r="B36" s="36"/>
      <c r="C36" s="36"/>
      <c r="D36" s="36"/>
      <c r="E36" s="37"/>
      <c r="F36" s="278"/>
    </row>
    <row r="37" spans="1:6" ht="24" customHeight="1">
      <c r="A37" s="277"/>
      <c r="B37" s="36"/>
      <c r="C37" s="518" t="s">
        <v>183</v>
      </c>
      <c r="D37" s="518"/>
      <c r="E37" s="518"/>
      <c r="F37" s="519"/>
    </row>
    <row r="38" spans="1:6" ht="24" customHeight="1">
      <c r="A38" s="277"/>
      <c r="B38" s="36"/>
      <c r="C38" s="237" t="s">
        <v>67</v>
      </c>
      <c r="D38" s="238"/>
      <c r="E38" s="239"/>
      <c r="F38" s="283"/>
    </row>
    <row r="39" spans="1:6" ht="24" customHeight="1">
      <c r="A39" s="277"/>
      <c r="B39" s="36"/>
      <c r="C39" s="240" t="s">
        <v>68</v>
      </c>
      <c r="D39" s="535"/>
      <c r="E39" s="535"/>
      <c r="F39" s="536"/>
    </row>
    <row r="40" spans="1:6" ht="30" customHeight="1">
      <c r="A40" s="277"/>
      <c r="B40" s="36"/>
      <c r="C40" s="240" t="s">
        <v>69</v>
      </c>
      <c r="D40" s="535"/>
      <c r="E40" s="535"/>
      <c r="F40" s="536"/>
    </row>
    <row r="41" spans="1:6" ht="12" customHeight="1">
      <c r="A41" s="277"/>
      <c r="B41" s="36"/>
      <c r="C41" s="241"/>
      <c r="D41" s="242"/>
      <c r="E41" s="243"/>
      <c r="F41" s="284"/>
    </row>
    <row r="42" spans="1:6" ht="21" customHeight="1" thickBot="1">
      <c r="A42" s="285"/>
      <c r="B42" s="286"/>
      <c r="C42" s="286"/>
      <c r="D42" s="516" t="s">
        <v>70</v>
      </c>
      <c r="E42" s="516"/>
      <c r="F42" s="517"/>
    </row>
  </sheetData>
  <sheetProtection password="84C7" sheet="1" objects="1" scenarios="1" selectLockedCells="1"/>
  <mergeCells count="21">
    <mergeCell ref="D40:F40"/>
    <mergeCell ref="A1:F1"/>
    <mergeCell ref="A34:F34"/>
    <mergeCell ref="A35:F35"/>
    <mergeCell ref="A2:F2"/>
    <mergeCell ref="D39:F39"/>
    <mergeCell ref="A28:F28"/>
    <mergeCell ref="B21:D21"/>
    <mergeCell ref="B3:D3"/>
    <mergeCell ref="A27:F27"/>
    <mergeCell ref="B23:D23"/>
    <mergeCell ref="D42:F42"/>
    <mergeCell ref="C37:F37"/>
    <mergeCell ref="A29:F29"/>
    <mergeCell ref="A30:F30"/>
    <mergeCell ref="A24:F24"/>
    <mergeCell ref="A25:F25"/>
    <mergeCell ref="A32:F32"/>
    <mergeCell ref="A33:F33"/>
    <mergeCell ref="A31:F31"/>
    <mergeCell ref="A26:F26"/>
  </mergeCells>
  <printOptions horizontalCentered="1" verticalCentered="1"/>
  <pageMargins left="0.11811023622047245" right="0.11811023622047245" top="0.1968503937007874" bottom="0.1968503937007874" header="0.5118110236220472" footer="0.11811023622047245"/>
  <pageSetup horizontalDpi="600" verticalDpi="600" orientation="portrait" scale="7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sheetPr>
    <tabColor indexed="14"/>
  </sheetPr>
  <dimension ref="A1:V47"/>
  <sheetViews>
    <sheetView zoomScale="125" zoomScaleNormal="125" zoomScaleSheetLayoutView="53" zoomScalePageLayoutView="0" workbookViewId="0" topLeftCell="A1">
      <selection activeCell="G14" sqref="G14"/>
    </sheetView>
  </sheetViews>
  <sheetFormatPr defaultColWidth="11.421875" defaultRowHeight="12.75"/>
  <cols>
    <col min="1" max="1" width="3.8515625" style="38" customWidth="1"/>
    <col min="2" max="2" width="0.42578125" style="39" customWidth="1"/>
    <col min="3" max="3" width="7.7109375" style="39" customWidth="1"/>
    <col min="4" max="4" width="19.7109375" style="39" customWidth="1"/>
    <col min="5" max="5" width="2.7109375" style="39" customWidth="1"/>
    <col min="6" max="6" width="17.8515625" style="39" customWidth="1"/>
    <col min="7" max="7" width="7.57421875" style="41" customWidth="1"/>
    <col min="8" max="8" width="12.57421875" style="42" customWidth="1"/>
    <col min="9" max="9" width="2.7109375" style="42" customWidth="1"/>
    <col min="10" max="14" width="5.7109375" style="39" customWidth="1"/>
    <col min="15" max="15" width="6.7109375" style="43" customWidth="1"/>
    <col min="16" max="16" width="2.7109375" style="41" customWidth="1"/>
    <col min="17" max="21" width="10.7109375" style="42" customWidth="1"/>
    <col min="22" max="22" width="3.57421875" style="39" customWidth="1"/>
    <col min="23" max="16384" width="11.421875" style="39" customWidth="1"/>
  </cols>
  <sheetData>
    <row r="1" spans="1:3" ht="18" customHeight="1">
      <c r="A1" s="232" t="s">
        <v>184</v>
      </c>
      <c r="C1" s="40"/>
    </row>
    <row r="2" spans="1:11" ht="18" customHeight="1">
      <c r="A2" s="44" t="s">
        <v>185</v>
      </c>
      <c r="C2" s="40"/>
      <c r="K2" s="44"/>
    </row>
    <row r="3" ht="12" customHeight="1" thickBot="1"/>
    <row r="4" spans="1:22" s="51" customFormat="1" ht="12" customHeight="1">
      <c r="A4" s="45"/>
      <c r="B4" s="46"/>
      <c r="C4" s="46"/>
      <c r="D4" s="46"/>
      <c r="E4" s="46"/>
      <c r="F4" s="46"/>
      <c r="G4" s="46"/>
      <c r="H4" s="47"/>
      <c r="I4" s="47"/>
      <c r="J4" s="46"/>
      <c r="K4" s="46"/>
      <c r="L4" s="46"/>
      <c r="M4" s="46"/>
      <c r="N4" s="46"/>
      <c r="O4" s="48"/>
      <c r="P4" s="46"/>
      <c r="Q4" s="47"/>
      <c r="R4" s="47"/>
      <c r="S4" s="49"/>
      <c r="T4" s="49"/>
      <c r="U4" s="49"/>
      <c r="V4" s="50"/>
    </row>
    <row r="5" spans="1:22" s="51" customFormat="1" ht="18" customHeight="1">
      <c r="A5" s="52"/>
      <c r="B5" s="53"/>
      <c r="C5" s="53"/>
      <c r="D5" s="53"/>
      <c r="E5" s="53"/>
      <c r="F5" s="53"/>
      <c r="G5" s="53"/>
      <c r="H5" s="54"/>
      <c r="I5" s="54"/>
      <c r="J5" s="53"/>
      <c r="K5" s="53"/>
      <c r="L5" s="55" t="s">
        <v>71</v>
      </c>
      <c r="M5" s="53"/>
      <c r="N5" s="576">
        <f>Présentation!A2</f>
        <v>0</v>
      </c>
      <c r="O5" s="576"/>
      <c r="P5" s="576"/>
      <c r="Q5" s="576"/>
      <c r="R5" s="576"/>
      <c r="S5" s="576"/>
      <c r="T5" s="56"/>
      <c r="U5" s="56"/>
      <c r="V5" s="57"/>
    </row>
    <row r="6" spans="1:22" s="51" customFormat="1" ht="18" customHeight="1" thickBot="1">
      <c r="A6" s="52"/>
      <c r="B6" s="53"/>
      <c r="C6" s="58" t="s">
        <v>72</v>
      </c>
      <c r="D6" s="53"/>
      <c r="E6" s="578"/>
      <c r="F6" s="578"/>
      <c r="G6" s="578"/>
      <c r="H6" s="578"/>
      <c r="I6" s="578"/>
      <c r="J6" s="53"/>
      <c r="K6" s="53"/>
      <c r="L6" s="55" t="s">
        <v>73</v>
      </c>
      <c r="M6" s="53"/>
      <c r="N6" s="577"/>
      <c r="O6" s="577"/>
      <c r="P6" s="577"/>
      <c r="Q6" s="577"/>
      <c r="R6" s="577"/>
      <c r="S6" s="577"/>
      <c r="T6" s="56"/>
      <c r="U6" s="56"/>
      <c r="V6" s="57"/>
    </row>
    <row r="7" spans="1:22" s="51" customFormat="1" ht="18" customHeight="1" thickTop="1">
      <c r="A7" s="52"/>
      <c r="B7" s="53"/>
      <c r="C7" s="59"/>
      <c r="D7" s="53"/>
      <c r="E7" s="53"/>
      <c r="F7" s="53"/>
      <c r="G7" s="53"/>
      <c r="H7" s="54"/>
      <c r="I7" s="54"/>
      <c r="J7" s="53"/>
      <c r="K7" s="53"/>
      <c r="L7" s="55" t="s">
        <v>74</v>
      </c>
      <c r="M7" s="53"/>
      <c r="N7" s="577"/>
      <c r="O7" s="577"/>
      <c r="P7" s="577"/>
      <c r="Q7" s="577"/>
      <c r="R7" s="577"/>
      <c r="S7" s="577"/>
      <c r="T7" s="56"/>
      <c r="U7" s="56"/>
      <c r="V7" s="57"/>
    </row>
    <row r="8" spans="1:22" s="51" customFormat="1" ht="18" customHeight="1" thickBot="1">
      <c r="A8" s="52"/>
      <c r="B8" s="53"/>
      <c r="C8" s="58" t="s">
        <v>75</v>
      </c>
      <c r="D8" s="53"/>
      <c r="E8" s="579"/>
      <c r="F8" s="579"/>
      <c r="G8" s="53"/>
      <c r="H8" s="54"/>
      <c r="I8" s="54"/>
      <c r="J8" s="53"/>
      <c r="K8" s="53"/>
      <c r="L8" s="55" t="s">
        <v>76</v>
      </c>
      <c r="M8" s="53"/>
      <c r="N8" s="577"/>
      <c r="O8" s="577"/>
      <c r="P8" s="577"/>
      <c r="Q8" s="577"/>
      <c r="R8" s="577"/>
      <c r="S8" s="577"/>
      <c r="T8" s="56"/>
      <c r="U8" s="56"/>
      <c r="V8" s="57"/>
    </row>
    <row r="9" spans="1:22" s="51" customFormat="1" ht="18" customHeight="1" thickTop="1">
      <c r="A9" s="52"/>
      <c r="B9" s="53"/>
      <c r="C9" s="53"/>
      <c r="D9" s="53"/>
      <c r="E9" s="53"/>
      <c r="F9" s="53"/>
      <c r="G9" s="53"/>
      <c r="H9" s="54"/>
      <c r="I9" s="54"/>
      <c r="J9" s="53"/>
      <c r="K9" s="53"/>
      <c r="L9" s="55" t="s">
        <v>77</v>
      </c>
      <c r="M9" s="53"/>
      <c r="N9" s="577"/>
      <c r="O9" s="577"/>
      <c r="P9" s="577"/>
      <c r="Q9" s="577"/>
      <c r="R9" s="577"/>
      <c r="S9" s="577"/>
      <c r="T9" s="56"/>
      <c r="U9" s="56"/>
      <c r="V9" s="57"/>
    </row>
    <row r="10" spans="1:22" s="51" customFormat="1" ht="9" customHeight="1" thickBot="1">
      <c r="A10" s="60"/>
      <c r="B10" s="61"/>
      <c r="C10" s="61"/>
      <c r="D10" s="61"/>
      <c r="E10" s="61"/>
      <c r="F10" s="61"/>
      <c r="G10" s="61"/>
      <c r="H10" s="62"/>
      <c r="I10" s="62"/>
      <c r="J10" s="61"/>
      <c r="K10" s="61"/>
      <c r="L10" s="61"/>
      <c r="M10" s="61"/>
      <c r="N10" s="61"/>
      <c r="O10" s="63"/>
      <c r="P10" s="61"/>
      <c r="Q10" s="62"/>
      <c r="R10" s="62"/>
      <c r="S10" s="64"/>
      <c r="T10" s="64"/>
      <c r="U10" s="64"/>
      <c r="V10" s="65"/>
    </row>
    <row r="11" spans="1:22" s="51" customFormat="1" ht="9" customHeight="1">
      <c r="A11" s="52"/>
      <c r="B11" s="53"/>
      <c r="C11" s="53"/>
      <c r="D11" s="53"/>
      <c r="E11" s="53"/>
      <c r="F11" s="53"/>
      <c r="G11" s="53"/>
      <c r="H11" s="54"/>
      <c r="I11" s="54"/>
      <c r="J11" s="53"/>
      <c r="K11" s="53"/>
      <c r="L11" s="53"/>
      <c r="M11" s="53"/>
      <c r="N11" s="53"/>
      <c r="O11" s="66"/>
      <c r="P11" s="53"/>
      <c r="Q11" s="54"/>
      <c r="R11" s="54"/>
      <c r="S11" s="56"/>
      <c r="T11" s="56"/>
      <c r="U11" s="56"/>
      <c r="V11" s="57"/>
    </row>
    <row r="12" spans="1:22" ht="29.25" customHeight="1">
      <c r="A12" s="67"/>
      <c r="B12" s="68"/>
      <c r="C12" s="580" t="s">
        <v>78</v>
      </c>
      <c r="D12" s="580"/>
      <c r="E12" s="580"/>
      <c r="F12" s="581"/>
      <c r="G12" s="574" t="s">
        <v>79</v>
      </c>
      <c r="H12" s="572" t="s">
        <v>80</v>
      </c>
      <c r="I12" s="69"/>
      <c r="J12" s="552" t="s">
        <v>81</v>
      </c>
      <c r="K12" s="552" t="s">
        <v>82</v>
      </c>
      <c r="L12" s="552" t="s">
        <v>83</v>
      </c>
      <c r="M12" s="552" t="s">
        <v>84</v>
      </c>
      <c r="N12" s="554" t="s">
        <v>85</v>
      </c>
      <c r="O12" s="550"/>
      <c r="P12" s="70"/>
      <c r="Q12" s="570" t="s">
        <v>172</v>
      </c>
      <c r="R12" s="570" t="s">
        <v>173</v>
      </c>
      <c r="S12" s="570" t="s">
        <v>174</v>
      </c>
      <c r="T12" s="570" t="s">
        <v>175</v>
      </c>
      <c r="U12" s="570" t="s">
        <v>176</v>
      </c>
      <c r="V12" s="71"/>
    </row>
    <row r="13" spans="1:22" ht="18.75" customHeight="1" thickBot="1">
      <c r="A13" s="67"/>
      <c r="B13" s="72"/>
      <c r="C13" s="556"/>
      <c r="D13" s="556"/>
      <c r="E13" s="556"/>
      <c r="F13" s="557"/>
      <c r="G13" s="575"/>
      <c r="H13" s="573"/>
      <c r="I13" s="73"/>
      <c r="J13" s="553"/>
      <c r="K13" s="553"/>
      <c r="L13" s="553"/>
      <c r="M13" s="553"/>
      <c r="N13" s="555"/>
      <c r="O13" s="551"/>
      <c r="P13" s="70"/>
      <c r="Q13" s="571"/>
      <c r="R13" s="571"/>
      <c r="S13" s="571"/>
      <c r="T13" s="571"/>
      <c r="U13" s="571"/>
      <c r="V13" s="71"/>
    </row>
    <row r="14" spans="1:22" ht="15" customHeight="1" thickTop="1">
      <c r="A14" s="545"/>
      <c r="B14" s="75"/>
      <c r="C14" s="546" t="s">
        <v>155</v>
      </c>
      <c r="D14" s="546"/>
      <c r="E14" s="547"/>
      <c r="F14" s="76" t="s">
        <v>86</v>
      </c>
      <c r="G14" s="77"/>
      <c r="H14" s="233"/>
      <c r="I14" s="78"/>
      <c r="J14" s="79"/>
      <c r="K14" s="80"/>
      <c r="L14" s="80"/>
      <c r="M14" s="80"/>
      <c r="N14" s="81"/>
      <c r="O14" s="82">
        <f>SUM(J14:N14)</f>
        <v>0</v>
      </c>
      <c r="P14" s="83"/>
      <c r="Q14" s="84">
        <f>$H$14*J14</f>
        <v>0</v>
      </c>
      <c r="R14" s="84">
        <f>$H$14*K14</f>
        <v>0</v>
      </c>
      <c r="S14" s="84">
        <f>$H$14*L14</f>
        <v>0</v>
      </c>
      <c r="T14" s="84">
        <f>$H$14*M14</f>
        <v>0</v>
      </c>
      <c r="U14" s="84">
        <f>$H$14*N14</f>
        <v>0</v>
      </c>
      <c r="V14" s="85"/>
    </row>
    <row r="15" spans="1:22" ht="15" customHeight="1">
      <c r="A15" s="545"/>
      <c r="B15" s="86"/>
      <c r="C15" s="548"/>
      <c r="D15" s="548"/>
      <c r="E15" s="549"/>
      <c r="F15" s="87" t="s">
        <v>87</v>
      </c>
      <c r="G15" s="88"/>
      <c r="H15" s="233"/>
      <c r="I15" s="78"/>
      <c r="J15" s="89"/>
      <c r="K15" s="90"/>
      <c r="L15" s="90"/>
      <c r="M15" s="90"/>
      <c r="N15" s="91"/>
      <c r="O15" s="92">
        <f>SUM(J15:N15)</f>
        <v>0</v>
      </c>
      <c r="P15" s="83"/>
      <c r="Q15" s="84">
        <f>$H$15*J15</f>
        <v>0</v>
      </c>
      <c r="R15" s="84">
        <f>$H$15*K15</f>
        <v>0</v>
      </c>
      <c r="S15" s="84">
        <f>$H$15*L15</f>
        <v>0</v>
      </c>
      <c r="T15" s="84">
        <f>$H$15*M15</f>
        <v>0</v>
      </c>
      <c r="U15" s="84">
        <f>$H$15*N15</f>
        <v>0</v>
      </c>
      <c r="V15" s="85"/>
    </row>
    <row r="16" spans="1:22" ht="15" customHeight="1">
      <c r="A16" s="74"/>
      <c r="B16" s="75"/>
      <c r="C16" s="542" t="s">
        <v>88</v>
      </c>
      <c r="D16" s="543"/>
      <c r="E16" s="544"/>
      <c r="F16" s="544"/>
      <c r="G16" s="88"/>
      <c r="H16" s="233"/>
      <c r="I16" s="78"/>
      <c r="J16" s="89"/>
      <c r="K16" s="90"/>
      <c r="L16" s="90"/>
      <c r="M16" s="90"/>
      <c r="N16" s="91"/>
      <c r="O16" s="92">
        <f>SUM(J16:N16)</f>
        <v>0</v>
      </c>
      <c r="P16" s="83"/>
      <c r="Q16" s="84">
        <f>$H$16*J16</f>
        <v>0</v>
      </c>
      <c r="R16" s="84">
        <f>$H$16*K16</f>
        <v>0</v>
      </c>
      <c r="S16" s="84">
        <f>$H$16*L16</f>
        <v>0</v>
      </c>
      <c r="T16" s="84">
        <f>$H$16*M16</f>
        <v>0</v>
      </c>
      <c r="U16" s="84">
        <f>$H$16*N16</f>
        <v>0</v>
      </c>
      <c r="V16" s="85"/>
    </row>
    <row r="17" spans="1:22" ht="15" customHeight="1">
      <c r="A17" s="558"/>
      <c r="B17" s="94"/>
      <c r="C17" s="559" t="s">
        <v>89</v>
      </c>
      <c r="D17" s="559"/>
      <c r="E17" s="542"/>
      <c r="F17" s="95" t="s">
        <v>90</v>
      </c>
      <c r="G17" s="88"/>
      <c r="H17" s="233"/>
      <c r="I17" s="78"/>
      <c r="J17" s="89"/>
      <c r="K17" s="90"/>
      <c r="L17" s="90"/>
      <c r="M17" s="90"/>
      <c r="N17" s="91"/>
      <c r="O17" s="92">
        <f>SUM(J17:N17)</f>
        <v>0</v>
      </c>
      <c r="P17" s="83"/>
      <c r="Q17" s="84">
        <f>$H$17*J17</f>
        <v>0</v>
      </c>
      <c r="R17" s="84">
        <f>$H$17*K17</f>
        <v>0</v>
      </c>
      <c r="S17" s="84">
        <f>$H$17*L17</f>
        <v>0</v>
      </c>
      <c r="T17" s="84">
        <f>$H$17*M17</f>
        <v>0</v>
      </c>
      <c r="U17" s="84">
        <f>$H$17*N17</f>
        <v>0</v>
      </c>
      <c r="V17" s="85"/>
    </row>
    <row r="18" spans="1:22" ht="15" customHeight="1">
      <c r="A18" s="558"/>
      <c r="B18" s="86"/>
      <c r="C18" s="560"/>
      <c r="D18" s="560"/>
      <c r="E18" s="561"/>
      <c r="F18" s="95" t="s">
        <v>91</v>
      </c>
      <c r="G18" s="88"/>
      <c r="H18" s="233"/>
      <c r="I18" s="78"/>
      <c r="J18" s="89"/>
      <c r="K18" s="90"/>
      <c r="L18" s="90"/>
      <c r="M18" s="90"/>
      <c r="N18" s="91"/>
      <c r="O18" s="92">
        <f>SUM(J18:N18)</f>
        <v>0</v>
      </c>
      <c r="P18" s="83"/>
      <c r="Q18" s="84">
        <f>$H$18*J18</f>
        <v>0</v>
      </c>
      <c r="R18" s="84">
        <f>$H$18*K18</f>
        <v>0</v>
      </c>
      <c r="S18" s="84">
        <f>$H$18*L18</f>
        <v>0</v>
      </c>
      <c r="T18" s="84">
        <f>$H$18*M18</f>
        <v>0</v>
      </c>
      <c r="U18" s="84">
        <f>$H$18*N18</f>
        <v>0</v>
      </c>
      <c r="V18" s="85"/>
    </row>
    <row r="19" spans="1:22" ht="15" customHeight="1">
      <c r="A19" s="93"/>
      <c r="B19" s="75"/>
      <c r="C19" s="562" t="s">
        <v>92</v>
      </c>
      <c r="D19" s="563"/>
      <c r="E19" s="564"/>
      <c r="F19" s="564"/>
      <c r="G19" s="96"/>
      <c r="H19" s="97"/>
      <c r="I19" s="78"/>
      <c r="J19" s="98"/>
      <c r="K19" s="99"/>
      <c r="L19" s="99"/>
      <c r="M19" s="99"/>
      <c r="N19" s="100"/>
      <c r="O19" s="101"/>
      <c r="P19" s="83"/>
      <c r="Q19" s="102"/>
      <c r="R19" s="103"/>
      <c r="S19" s="103"/>
      <c r="T19" s="103"/>
      <c r="U19" s="104"/>
      <c r="V19" s="85"/>
    </row>
    <row r="20" spans="1:22" ht="15" customHeight="1">
      <c r="A20" s="93"/>
      <c r="B20" s="105"/>
      <c r="C20" s="106"/>
      <c r="D20" s="562" t="s">
        <v>93</v>
      </c>
      <c r="E20" s="565"/>
      <c r="F20" s="564"/>
      <c r="G20" s="88"/>
      <c r="H20" s="233"/>
      <c r="I20" s="78"/>
      <c r="J20" s="89"/>
      <c r="K20" s="90"/>
      <c r="L20" s="90"/>
      <c r="M20" s="90"/>
      <c r="N20" s="91"/>
      <c r="O20" s="92">
        <f aca="true" t="shared" si="0" ref="O20:O34">SUM(J20:N20)</f>
        <v>0</v>
      </c>
      <c r="P20" s="83"/>
      <c r="Q20" s="84">
        <f>$H$20*J20</f>
        <v>0</v>
      </c>
      <c r="R20" s="84">
        <f>$H$20*K20</f>
        <v>0</v>
      </c>
      <c r="S20" s="84">
        <f>$H$20*L20</f>
        <v>0</v>
      </c>
      <c r="T20" s="84">
        <f>$H$20*M20</f>
        <v>0</v>
      </c>
      <c r="U20" s="84">
        <f>$H$20*N20</f>
        <v>0</v>
      </c>
      <c r="V20" s="85"/>
    </row>
    <row r="21" spans="1:22" ht="15" customHeight="1">
      <c r="A21" s="93"/>
      <c r="B21" s="105"/>
      <c r="C21" s="106"/>
      <c r="D21" s="562" t="s">
        <v>27</v>
      </c>
      <c r="E21" s="565"/>
      <c r="F21" s="564"/>
      <c r="G21" s="88"/>
      <c r="H21" s="233"/>
      <c r="I21" s="78"/>
      <c r="J21" s="89"/>
      <c r="K21" s="90"/>
      <c r="L21" s="90"/>
      <c r="M21" s="90"/>
      <c r="N21" s="91"/>
      <c r="O21" s="92">
        <f t="shared" si="0"/>
        <v>0</v>
      </c>
      <c r="P21" s="83"/>
      <c r="Q21" s="84">
        <f>$H$21*J21</f>
        <v>0</v>
      </c>
      <c r="R21" s="84">
        <f>$H$21*K21</f>
        <v>0</v>
      </c>
      <c r="S21" s="84">
        <f>$H$21*L21</f>
        <v>0</v>
      </c>
      <c r="T21" s="84">
        <f>$H$21*M21</f>
        <v>0</v>
      </c>
      <c r="U21" s="84">
        <f>$H$21*N21</f>
        <v>0</v>
      </c>
      <c r="V21" s="85"/>
    </row>
    <row r="22" spans="1:22" ht="15" customHeight="1">
      <c r="A22" s="93"/>
      <c r="B22" s="105"/>
      <c r="C22" s="106"/>
      <c r="D22" s="562" t="s">
        <v>28</v>
      </c>
      <c r="E22" s="565"/>
      <c r="F22" s="564"/>
      <c r="G22" s="88"/>
      <c r="H22" s="233"/>
      <c r="I22" s="78"/>
      <c r="J22" s="89"/>
      <c r="K22" s="90"/>
      <c r="L22" s="90"/>
      <c r="M22" s="90"/>
      <c r="N22" s="91"/>
      <c r="O22" s="92">
        <f t="shared" si="0"/>
        <v>0</v>
      </c>
      <c r="P22" s="83"/>
      <c r="Q22" s="84">
        <f>$H$22*J22</f>
        <v>0</v>
      </c>
      <c r="R22" s="84">
        <f>$H$22*K22</f>
        <v>0</v>
      </c>
      <c r="S22" s="84">
        <f>$H$22*L22</f>
        <v>0</v>
      </c>
      <c r="T22" s="84">
        <f>$H$22*M22</f>
        <v>0</v>
      </c>
      <c r="U22" s="84">
        <f>$H$22*N22</f>
        <v>0</v>
      </c>
      <c r="V22" s="85"/>
    </row>
    <row r="23" spans="1:22" ht="15" customHeight="1">
      <c r="A23" s="93"/>
      <c r="B23" s="105"/>
      <c r="C23" s="106"/>
      <c r="D23" s="562" t="s">
        <v>29</v>
      </c>
      <c r="E23" s="565"/>
      <c r="F23" s="564"/>
      <c r="G23" s="88"/>
      <c r="H23" s="233"/>
      <c r="I23" s="78"/>
      <c r="J23" s="89"/>
      <c r="K23" s="90"/>
      <c r="L23" s="90"/>
      <c r="M23" s="90"/>
      <c r="N23" s="91"/>
      <c r="O23" s="92">
        <f t="shared" si="0"/>
        <v>0</v>
      </c>
      <c r="P23" s="83"/>
      <c r="Q23" s="84">
        <f>$H$23*J23</f>
        <v>0</v>
      </c>
      <c r="R23" s="84">
        <f>$H$23*K23</f>
        <v>0</v>
      </c>
      <c r="S23" s="84">
        <f>$H$23*L23</f>
        <v>0</v>
      </c>
      <c r="T23" s="84">
        <f>$H$23*M23</f>
        <v>0</v>
      </c>
      <c r="U23" s="84">
        <f>$H$23*N23</f>
        <v>0</v>
      </c>
      <c r="V23" s="85"/>
    </row>
    <row r="24" spans="1:22" ht="15" customHeight="1">
      <c r="A24" s="93"/>
      <c r="B24" s="105"/>
      <c r="C24" s="106"/>
      <c r="D24" s="562" t="s">
        <v>30</v>
      </c>
      <c r="E24" s="565"/>
      <c r="F24" s="564"/>
      <c r="G24" s="88"/>
      <c r="H24" s="233"/>
      <c r="I24" s="78"/>
      <c r="J24" s="89"/>
      <c r="K24" s="90"/>
      <c r="L24" s="90"/>
      <c r="M24" s="90"/>
      <c r="N24" s="91"/>
      <c r="O24" s="92">
        <f t="shared" si="0"/>
        <v>0</v>
      </c>
      <c r="P24" s="83"/>
      <c r="Q24" s="84">
        <f>$H$24*J24</f>
        <v>0</v>
      </c>
      <c r="R24" s="84">
        <f>$H$24*K24</f>
        <v>0</v>
      </c>
      <c r="S24" s="84">
        <f>$H$24*L24</f>
        <v>0</v>
      </c>
      <c r="T24" s="84">
        <f>$H$24*M24</f>
        <v>0</v>
      </c>
      <c r="U24" s="84">
        <f>$H$24*N24</f>
        <v>0</v>
      </c>
      <c r="V24" s="85"/>
    </row>
    <row r="25" spans="1:22" ht="15" customHeight="1">
      <c r="A25" s="93"/>
      <c r="B25" s="105"/>
      <c r="C25" s="562" t="s">
        <v>94</v>
      </c>
      <c r="D25" s="563"/>
      <c r="E25" s="564"/>
      <c r="F25" s="564"/>
      <c r="G25" s="88"/>
      <c r="H25" s="233"/>
      <c r="I25" s="78"/>
      <c r="J25" s="89"/>
      <c r="K25" s="90"/>
      <c r="L25" s="90"/>
      <c r="M25" s="90"/>
      <c r="N25" s="91"/>
      <c r="O25" s="92">
        <f t="shared" si="0"/>
        <v>0</v>
      </c>
      <c r="P25" s="83"/>
      <c r="Q25" s="84">
        <f>$H$25*J25</f>
        <v>0</v>
      </c>
      <c r="R25" s="84">
        <f>$H$25*K25</f>
        <v>0</v>
      </c>
      <c r="S25" s="84">
        <f>$H$25*L25</f>
        <v>0</v>
      </c>
      <c r="T25" s="84">
        <f>$H$25*M25</f>
        <v>0</v>
      </c>
      <c r="U25" s="84">
        <f>$H$25*N25</f>
        <v>0</v>
      </c>
      <c r="V25" s="85"/>
    </row>
    <row r="26" spans="1:22" ht="15" customHeight="1">
      <c r="A26" s="74"/>
      <c r="B26" s="105"/>
      <c r="C26" s="562" t="s">
        <v>95</v>
      </c>
      <c r="D26" s="563"/>
      <c r="E26" s="564"/>
      <c r="F26" s="564"/>
      <c r="G26" s="88"/>
      <c r="H26" s="233"/>
      <c r="I26" s="78"/>
      <c r="J26" s="89"/>
      <c r="K26" s="90"/>
      <c r="L26" s="90"/>
      <c r="M26" s="90"/>
      <c r="N26" s="91"/>
      <c r="O26" s="92">
        <f t="shared" si="0"/>
        <v>0</v>
      </c>
      <c r="P26" s="83"/>
      <c r="Q26" s="84">
        <f>$H$26*J26</f>
        <v>0</v>
      </c>
      <c r="R26" s="84">
        <f>$H$26*K26</f>
        <v>0</v>
      </c>
      <c r="S26" s="84">
        <f>$H$26*L26</f>
        <v>0</v>
      </c>
      <c r="T26" s="84">
        <f>$H$26*M26</f>
        <v>0</v>
      </c>
      <c r="U26" s="84">
        <f>$H$26*N26</f>
        <v>0</v>
      </c>
      <c r="V26" s="85"/>
    </row>
    <row r="27" spans="1:22" ht="15" customHeight="1">
      <c r="A27" s="74"/>
      <c r="B27" s="105"/>
      <c r="C27" s="565" t="s">
        <v>96</v>
      </c>
      <c r="D27" s="565"/>
      <c r="E27" s="565"/>
      <c r="F27" s="567"/>
      <c r="G27" s="88"/>
      <c r="H27" s="233"/>
      <c r="I27" s="78"/>
      <c r="J27" s="89"/>
      <c r="K27" s="90"/>
      <c r="L27" s="90"/>
      <c r="M27" s="90"/>
      <c r="N27" s="91"/>
      <c r="O27" s="92">
        <f t="shared" si="0"/>
        <v>0</v>
      </c>
      <c r="P27" s="83"/>
      <c r="Q27" s="84">
        <f>$H$27*J27</f>
        <v>0</v>
      </c>
      <c r="R27" s="84">
        <f>$H$27*K27</f>
        <v>0</v>
      </c>
      <c r="S27" s="84">
        <f>$H$27*L27</f>
        <v>0</v>
      </c>
      <c r="T27" s="84">
        <f>$H$27*M27</f>
        <v>0</v>
      </c>
      <c r="U27" s="84">
        <f>$H$27*N27</f>
        <v>0</v>
      </c>
      <c r="V27" s="85"/>
    </row>
    <row r="28" spans="1:22" ht="15" customHeight="1">
      <c r="A28" s="74"/>
      <c r="B28" s="105"/>
      <c r="C28" s="565" t="s">
        <v>97</v>
      </c>
      <c r="D28" s="565"/>
      <c r="E28" s="565"/>
      <c r="F28" s="567"/>
      <c r="G28" s="88"/>
      <c r="H28" s="233"/>
      <c r="I28" s="78"/>
      <c r="J28" s="89"/>
      <c r="K28" s="90"/>
      <c r="L28" s="90"/>
      <c r="M28" s="90"/>
      <c r="N28" s="91"/>
      <c r="O28" s="92">
        <f t="shared" si="0"/>
        <v>0</v>
      </c>
      <c r="P28" s="83"/>
      <c r="Q28" s="84">
        <f>$H$28*J28</f>
        <v>0</v>
      </c>
      <c r="R28" s="84">
        <f>$H$28*K28</f>
        <v>0</v>
      </c>
      <c r="S28" s="84">
        <f>$H$28*L28</f>
        <v>0</v>
      </c>
      <c r="T28" s="84">
        <f>$H$28*M28</f>
        <v>0</v>
      </c>
      <c r="U28" s="84">
        <f>$H$28*N28</f>
        <v>0</v>
      </c>
      <c r="V28" s="85"/>
    </row>
    <row r="29" spans="1:22" ht="15" customHeight="1">
      <c r="A29" s="74"/>
      <c r="B29" s="105"/>
      <c r="C29" s="562" t="s">
        <v>98</v>
      </c>
      <c r="D29" s="563"/>
      <c r="E29" s="564"/>
      <c r="F29" s="564"/>
      <c r="G29" s="88"/>
      <c r="H29" s="233"/>
      <c r="I29" s="78"/>
      <c r="J29" s="89"/>
      <c r="K29" s="90"/>
      <c r="L29" s="90"/>
      <c r="M29" s="90"/>
      <c r="N29" s="91"/>
      <c r="O29" s="92">
        <f t="shared" si="0"/>
        <v>0</v>
      </c>
      <c r="P29" s="83"/>
      <c r="Q29" s="84">
        <f>$H$29*J29</f>
        <v>0</v>
      </c>
      <c r="R29" s="84">
        <f>$H$29*K29</f>
        <v>0</v>
      </c>
      <c r="S29" s="84">
        <f>$H$29*L29</f>
        <v>0</v>
      </c>
      <c r="T29" s="84">
        <f>$H$29*M29</f>
        <v>0</v>
      </c>
      <c r="U29" s="84">
        <f>$H$29*N29</f>
        <v>0</v>
      </c>
      <c r="V29" s="85"/>
    </row>
    <row r="30" spans="1:22" ht="15" customHeight="1">
      <c r="A30" s="74"/>
      <c r="B30" s="105"/>
      <c r="C30" s="565" t="s">
        <v>99</v>
      </c>
      <c r="D30" s="565"/>
      <c r="E30" s="565"/>
      <c r="F30" s="567"/>
      <c r="G30" s="88"/>
      <c r="H30" s="233"/>
      <c r="I30" s="78"/>
      <c r="J30" s="89"/>
      <c r="K30" s="90"/>
      <c r="L30" s="90"/>
      <c r="M30" s="90"/>
      <c r="N30" s="91"/>
      <c r="O30" s="92">
        <f t="shared" si="0"/>
        <v>0</v>
      </c>
      <c r="P30" s="83"/>
      <c r="Q30" s="84">
        <f>$H$30*J30</f>
        <v>0</v>
      </c>
      <c r="R30" s="84">
        <f>$H$30*K30</f>
        <v>0</v>
      </c>
      <c r="S30" s="84">
        <f>$H$30*L30</f>
        <v>0</v>
      </c>
      <c r="T30" s="84">
        <f>$H$30*M30</f>
        <v>0</v>
      </c>
      <c r="U30" s="84">
        <f>$H$30*N30</f>
        <v>0</v>
      </c>
      <c r="V30" s="85"/>
    </row>
    <row r="31" spans="1:22" ht="15" customHeight="1">
      <c r="A31" s="74"/>
      <c r="B31" s="105"/>
      <c r="C31" s="562" t="s">
        <v>100</v>
      </c>
      <c r="D31" s="563"/>
      <c r="E31" s="564"/>
      <c r="F31" s="564"/>
      <c r="G31" s="88"/>
      <c r="H31" s="233"/>
      <c r="I31" s="78"/>
      <c r="J31" s="89"/>
      <c r="K31" s="90"/>
      <c r="L31" s="90"/>
      <c r="M31" s="90"/>
      <c r="N31" s="91"/>
      <c r="O31" s="92">
        <f t="shared" si="0"/>
        <v>0</v>
      </c>
      <c r="P31" s="83"/>
      <c r="Q31" s="84">
        <f>$H$31*J31</f>
        <v>0</v>
      </c>
      <c r="R31" s="84">
        <f>$H$31*K31</f>
        <v>0</v>
      </c>
      <c r="S31" s="84">
        <f>$H$31*L31</f>
        <v>0</v>
      </c>
      <c r="T31" s="84">
        <f>$H$31*M31</f>
        <v>0</v>
      </c>
      <c r="U31" s="84">
        <f>$H$31*N31</f>
        <v>0</v>
      </c>
      <c r="V31" s="85"/>
    </row>
    <row r="32" spans="1:22" ht="15" customHeight="1">
      <c r="A32" s="74"/>
      <c r="B32" s="105"/>
      <c r="C32" s="565" t="s">
        <v>101</v>
      </c>
      <c r="D32" s="565"/>
      <c r="E32" s="565"/>
      <c r="F32" s="567"/>
      <c r="G32" s="88"/>
      <c r="H32" s="233"/>
      <c r="I32" s="78"/>
      <c r="J32" s="107"/>
      <c r="K32" s="108"/>
      <c r="L32" s="108"/>
      <c r="M32" s="108"/>
      <c r="N32" s="109"/>
      <c r="O32" s="92">
        <f t="shared" si="0"/>
        <v>0</v>
      </c>
      <c r="P32" s="83"/>
      <c r="Q32" s="84">
        <f>$H$32*J32</f>
        <v>0</v>
      </c>
      <c r="R32" s="84">
        <f>$H$32*K32</f>
        <v>0</v>
      </c>
      <c r="S32" s="84">
        <f>$H$32*L32</f>
        <v>0</v>
      </c>
      <c r="T32" s="84">
        <f>$H$32*M32</f>
        <v>0</v>
      </c>
      <c r="U32" s="84">
        <f>$H$32*N32</f>
        <v>0</v>
      </c>
      <c r="V32" s="85"/>
    </row>
    <row r="33" spans="1:22" ht="15" customHeight="1">
      <c r="A33" s="74"/>
      <c r="B33" s="105"/>
      <c r="C33" s="565" t="s">
        <v>102</v>
      </c>
      <c r="D33" s="565"/>
      <c r="E33" s="565"/>
      <c r="F33" s="567"/>
      <c r="G33" s="88"/>
      <c r="H33" s="233"/>
      <c r="I33" s="78"/>
      <c r="J33" s="107"/>
      <c r="K33" s="108"/>
      <c r="L33" s="108"/>
      <c r="M33" s="108"/>
      <c r="N33" s="109"/>
      <c r="O33" s="92">
        <f t="shared" si="0"/>
        <v>0</v>
      </c>
      <c r="P33" s="83"/>
      <c r="Q33" s="84">
        <f>$H$33*J33</f>
        <v>0</v>
      </c>
      <c r="R33" s="84">
        <f>$H$33*K33</f>
        <v>0</v>
      </c>
      <c r="S33" s="84">
        <f>$H$33*L33</f>
        <v>0</v>
      </c>
      <c r="T33" s="84">
        <f>$H$33*M33</f>
        <v>0</v>
      </c>
      <c r="U33" s="84">
        <f>$H$33*N33</f>
        <v>0</v>
      </c>
      <c r="V33" s="85"/>
    </row>
    <row r="34" spans="1:22" ht="15" customHeight="1">
      <c r="A34" s="93"/>
      <c r="B34" s="105"/>
      <c r="C34" s="106" t="s">
        <v>152</v>
      </c>
      <c r="D34" s="568" t="s">
        <v>153</v>
      </c>
      <c r="E34" s="568"/>
      <c r="F34" s="569"/>
      <c r="G34" s="88"/>
      <c r="H34" s="233"/>
      <c r="I34" s="78"/>
      <c r="J34" s="110"/>
      <c r="K34" s="111"/>
      <c r="L34" s="111"/>
      <c r="M34" s="111"/>
      <c r="N34" s="112"/>
      <c r="O34" s="113">
        <f t="shared" si="0"/>
        <v>0</v>
      </c>
      <c r="P34" s="83"/>
      <c r="Q34" s="84">
        <f>$H$34*J34</f>
        <v>0</v>
      </c>
      <c r="R34" s="84">
        <f>$H$34*K34</f>
        <v>0</v>
      </c>
      <c r="S34" s="84">
        <f>$H$34*L34</f>
        <v>0</v>
      </c>
      <c r="T34" s="84">
        <f>$H$34*M34</f>
        <v>0</v>
      </c>
      <c r="U34" s="84">
        <f>$H$34*N34</f>
        <v>0</v>
      </c>
      <c r="V34" s="85"/>
    </row>
    <row r="35" spans="1:22" ht="15" customHeight="1" thickBot="1">
      <c r="A35" s="67"/>
      <c r="B35" s="94"/>
      <c r="C35" s="68"/>
      <c r="D35" s="68"/>
      <c r="E35" s="68"/>
      <c r="F35" s="68"/>
      <c r="G35" s="114"/>
      <c r="H35" s="115"/>
      <c r="I35" s="116"/>
      <c r="J35" s="117"/>
      <c r="K35" s="72"/>
      <c r="L35" s="72"/>
      <c r="M35" s="72"/>
      <c r="N35" s="72"/>
      <c r="O35" s="118"/>
      <c r="P35" s="119"/>
      <c r="Q35" s="120"/>
      <c r="R35" s="121"/>
      <c r="S35" s="121"/>
      <c r="T35" s="121"/>
      <c r="U35" s="121"/>
      <c r="V35" s="85"/>
    </row>
    <row r="36" spans="1:22" ht="21" customHeight="1" thickBot="1" thickTop="1">
      <c r="A36" s="67"/>
      <c r="B36" s="122"/>
      <c r="C36" s="566" t="s">
        <v>103</v>
      </c>
      <c r="D36" s="566"/>
      <c r="E36" s="566"/>
      <c r="F36" s="566"/>
      <c r="G36" s="124">
        <f>SUM(G14:G34)</f>
        <v>0</v>
      </c>
      <c r="H36" s="125">
        <f>SUM(H14:H34)</f>
        <v>0</v>
      </c>
      <c r="I36" s="126"/>
      <c r="J36" s="123"/>
      <c r="K36" s="123"/>
      <c r="L36" s="123"/>
      <c r="M36" s="123"/>
      <c r="N36" s="123"/>
      <c r="O36" s="127"/>
      <c r="P36" s="128"/>
      <c r="Q36" s="125">
        <f>SUM(Q14:Q34)</f>
        <v>0</v>
      </c>
      <c r="R36" s="125">
        <f>SUM(R14:R34)</f>
        <v>0</v>
      </c>
      <c r="S36" s="125">
        <f>SUM(S14:S34)</f>
        <v>0</v>
      </c>
      <c r="T36" s="125">
        <f>SUM(T14:T34)</f>
        <v>0</v>
      </c>
      <c r="U36" s="125">
        <f>SUM(U14:U34)</f>
        <v>0</v>
      </c>
      <c r="V36" s="85"/>
    </row>
    <row r="37" spans="1:22" ht="12" customHeight="1" thickBot="1" thickTop="1">
      <c r="A37" s="129"/>
      <c r="B37" s="130"/>
      <c r="C37" s="130"/>
      <c r="D37" s="130"/>
      <c r="E37" s="130"/>
      <c r="F37" s="130"/>
      <c r="G37" s="131"/>
      <c r="H37" s="132"/>
      <c r="I37" s="132"/>
      <c r="J37" s="130"/>
      <c r="K37" s="130"/>
      <c r="L37" s="130"/>
      <c r="M37" s="130"/>
      <c r="N37" s="130"/>
      <c r="O37" s="133"/>
      <c r="P37" s="131"/>
      <c r="Q37" s="134"/>
      <c r="R37" s="134"/>
      <c r="S37" s="134"/>
      <c r="T37" s="134"/>
      <c r="U37" s="134"/>
      <c r="V37" s="135"/>
    </row>
    <row r="39" ht="12">
      <c r="A39" s="136"/>
    </row>
    <row r="40" ht="9" customHeight="1"/>
    <row r="47" ht="12">
      <c r="A47" s="137"/>
    </row>
  </sheetData>
  <sheetProtection password="84C7" sheet="1" objects="1" scenarios="1" selectLockedCells="1"/>
  <mergeCells count="44">
    <mergeCell ref="E6:I6"/>
    <mergeCell ref="E8:F8"/>
    <mergeCell ref="Q12:Q13"/>
    <mergeCell ref="R12:R13"/>
    <mergeCell ref="S12:S13"/>
    <mergeCell ref="C12:F12"/>
    <mergeCell ref="U12:U13"/>
    <mergeCell ref="H12:H13"/>
    <mergeCell ref="G12:G13"/>
    <mergeCell ref="T12:T13"/>
    <mergeCell ref="N5:S5"/>
    <mergeCell ref="N6:S6"/>
    <mergeCell ref="N7:S7"/>
    <mergeCell ref="N8:S8"/>
    <mergeCell ref="N9:S9"/>
    <mergeCell ref="M12:M13"/>
    <mergeCell ref="C36:F36"/>
    <mergeCell ref="C26:F26"/>
    <mergeCell ref="C29:F29"/>
    <mergeCell ref="C31:F31"/>
    <mergeCell ref="C27:F27"/>
    <mergeCell ref="C28:F28"/>
    <mergeCell ref="C30:F30"/>
    <mergeCell ref="D34:F34"/>
    <mergeCell ref="C32:F32"/>
    <mergeCell ref="C33:F33"/>
    <mergeCell ref="A17:A18"/>
    <mergeCell ref="C17:E18"/>
    <mergeCell ref="C19:F19"/>
    <mergeCell ref="C25:F25"/>
    <mergeCell ref="D22:F22"/>
    <mergeCell ref="D23:F23"/>
    <mergeCell ref="D20:F20"/>
    <mergeCell ref="D21:F21"/>
    <mergeCell ref="D24:F24"/>
    <mergeCell ref="C16:F16"/>
    <mergeCell ref="A14:A15"/>
    <mergeCell ref="C14:E15"/>
    <mergeCell ref="O12:O13"/>
    <mergeCell ref="J12:J13"/>
    <mergeCell ref="K12:K13"/>
    <mergeCell ref="L12:L13"/>
    <mergeCell ref="N12:N13"/>
    <mergeCell ref="C13:F13"/>
  </mergeCells>
  <printOptions horizontalCentered="1"/>
  <pageMargins left="0.4330708661417323" right="0.2362204724409449" top="0.9448818897637796" bottom="0.35433070866141736" header="0.31496062992125984" footer="0.31496062992125984"/>
  <pageSetup horizontalDpi="600" verticalDpi="600" orientation="landscape" scale="75" r:id="rId1"/>
  <headerFooter alignWithMargins="0">
    <oddHeader xml:space="preserve">&amp;C&amp;"Arial,Gras"ANNEXE 1 (A)  -  SALAIRES   à   PARTAGER&amp;R&amp;"Courier New,Normal"&amp;18&amp;X     </oddHeader>
    <oddFooter>&amp;C&amp;A&amp;R&amp;"Arial,Gras italique"&amp;Y6</oddFooter>
  </headerFooter>
</worksheet>
</file>

<file path=xl/worksheets/sheet7.xml><?xml version="1.0" encoding="utf-8"?>
<worksheet xmlns="http://schemas.openxmlformats.org/spreadsheetml/2006/main" xmlns:r="http://schemas.openxmlformats.org/officeDocument/2006/relationships">
  <sheetPr>
    <tabColor indexed="15"/>
  </sheetPr>
  <dimension ref="A1:W43"/>
  <sheetViews>
    <sheetView zoomScale="125" zoomScaleNormal="125" workbookViewId="0" topLeftCell="A1">
      <selection activeCell="F7" sqref="F7:F9"/>
    </sheetView>
  </sheetViews>
  <sheetFormatPr defaultColWidth="11.421875" defaultRowHeight="12.75"/>
  <cols>
    <col min="1" max="1" width="1.7109375" style="142" customWidth="1"/>
    <col min="2" max="2" width="6.7109375" style="141" customWidth="1"/>
    <col min="3" max="3" width="15.7109375" style="141" customWidth="1"/>
    <col min="4" max="4" width="3.7109375" style="141" customWidth="1"/>
    <col min="5" max="5" width="15.00390625" style="141" customWidth="1"/>
    <col min="6" max="6" width="7.7109375" style="141" customWidth="1"/>
    <col min="7" max="7" width="7.57421875" style="141" customWidth="1"/>
    <col min="8" max="8" width="6.00390625" style="144" customWidth="1"/>
    <col min="9" max="9" width="5.8515625" style="144" customWidth="1"/>
    <col min="10" max="10" width="7.00390625" style="144" customWidth="1"/>
    <col min="11" max="11" width="11.00390625" style="140" customWidth="1"/>
    <col min="12" max="12" width="10.57421875" style="140" customWidth="1"/>
    <col min="13" max="13" width="11.00390625" style="140" customWidth="1"/>
    <col min="14" max="16" width="9.140625" style="140" customWidth="1"/>
    <col min="17" max="17" width="9.00390625" style="140" customWidth="1"/>
    <col min="18" max="18" width="5.8515625" style="140" bestFit="1" customWidth="1"/>
    <col min="19" max="19" width="7.28125" style="140" bestFit="1" customWidth="1"/>
    <col min="20" max="20" width="9.57421875" style="140" customWidth="1"/>
    <col min="21" max="22" width="9.140625" style="140" customWidth="1"/>
    <col min="23" max="23" width="11.140625" style="140" customWidth="1"/>
    <col min="24" max="16384" width="11.421875" style="141" customWidth="1"/>
  </cols>
  <sheetData>
    <row r="1" spans="1:22" ht="15" customHeight="1">
      <c r="A1" s="613" t="s">
        <v>104</v>
      </c>
      <c r="B1" s="613"/>
      <c r="C1" s="613"/>
      <c r="D1" s="613"/>
      <c r="E1" s="614">
        <f>Présentation!A2</f>
        <v>0</v>
      </c>
      <c r="F1" s="614"/>
      <c r="G1" s="614"/>
      <c r="H1" s="614"/>
      <c r="I1" s="614"/>
      <c r="J1" s="614"/>
      <c r="K1" s="614"/>
      <c r="L1" s="138"/>
      <c r="M1" s="139" t="s">
        <v>186</v>
      </c>
      <c r="N1" s="139"/>
      <c r="O1" s="139"/>
      <c r="P1" s="139"/>
      <c r="Q1" s="139"/>
      <c r="R1" s="139"/>
      <c r="S1" s="139"/>
      <c r="T1" s="139"/>
      <c r="U1" s="139"/>
      <c r="V1" s="139"/>
    </row>
    <row r="2" ht="6" customHeight="1" thickBot="1">
      <c r="B2" s="143"/>
    </row>
    <row r="3" spans="1:23" s="151" customFormat="1" ht="18" customHeight="1" thickBot="1">
      <c r="A3" s="145"/>
      <c r="B3" s="146"/>
      <c r="C3" s="147"/>
      <c r="D3" s="147"/>
      <c r="E3" s="147"/>
      <c r="F3" s="147"/>
      <c r="G3" s="147"/>
      <c r="H3" s="147"/>
      <c r="I3" s="147"/>
      <c r="J3" s="147"/>
      <c r="K3" s="621" t="s">
        <v>105</v>
      </c>
      <c r="L3" s="622"/>
      <c r="M3" s="148" t="s">
        <v>103</v>
      </c>
      <c r="N3" s="583" t="s">
        <v>106</v>
      </c>
      <c r="O3" s="584"/>
      <c r="P3" s="584"/>
      <c r="Q3" s="584"/>
      <c r="R3" s="584"/>
      <c r="S3" s="584"/>
      <c r="T3" s="584"/>
      <c r="U3" s="584"/>
      <c r="V3" s="149"/>
      <c r="W3" s="150"/>
    </row>
    <row r="4" spans="1:23" ht="33" customHeight="1">
      <c r="A4" s="152"/>
      <c r="B4" s="153" t="s">
        <v>107</v>
      </c>
      <c r="C4" s="154"/>
      <c r="D4" s="154"/>
      <c r="E4" s="154"/>
      <c r="F4" s="625" t="s">
        <v>108</v>
      </c>
      <c r="G4" s="625" t="s">
        <v>109</v>
      </c>
      <c r="H4" s="607" t="s">
        <v>130</v>
      </c>
      <c r="I4" s="607"/>
      <c r="J4" s="627" t="s">
        <v>110</v>
      </c>
      <c r="K4" s="630" t="s">
        <v>111</v>
      </c>
      <c r="L4" s="610" t="s">
        <v>112</v>
      </c>
      <c r="M4" s="155" t="s">
        <v>113</v>
      </c>
      <c r="N4" s="156" t="s">
        <v>114</v>
      </c>
      <c r="O4" s="157" t="s">
        <v>115</v>
      </c>
      <c r="P4" s="156" t="s">
        <v>157</v>
      </c>
      <c r="Q4" s="156" t="s">
        <v>116</v>
      </c>
      <c r="R4" s="156" t="s">
        <v>117</v>
      </c>
      <c r="S4" s="156" t="s">
        <v>258</v>
      </c>
      <c r="T4" s="156" t="s">
        <v>118</v>
      </c>
      <c r="U4" s="156" t="s">
        <v>119</v>
      </c>
      <c r="V4" s="604" t="s">
        <v>131</v>
      </c>
      <c r="W4" s="154"/>
    </row>
    <row r="5" spans="1:23" ht="10.5" customHeight="1">
      <c r="A5" s="152"/>
      <c r="B5" s="153"/>
      <c r="C5" s="154"/>
      <c r="D5" s="154"/>
      <c r="E5" s="154"/>
      <c r="F5" s="626"/>
      <c r="G5" s="626"/>
      <c r="H5" s="623" t="s">
        <v>120</v>
      </c>
      <c r="I5" s="623" t="s">
        <v>121</v>
      </c>
      <c r="J5" s="628"/>
      <c r="K5" s="631"/>
      <c r="L5" s="611"/>
      <c r="M5" s="587">
        <v>501</v>
      </c>
      <c r="N5" s="158">
        <v>510</v>
      </c>
      <c r="O5" s="158">
        <v>511</v>
      </c>
      <c r="P5" s="158">
        <v>512</v>
      </c>
      <c r="Q5" s="158">
        <v>513</v>
      </c>
      <c r="R5" s="158">
        <v>514</v>
      </c>
      <c r="S5" s="158">
        <v>514</v>
      </c>
      <c r="T5" s="158">
        <v>514</v>
      </c>
      <c r="U5" s="159">
        <v>514</v>
      </c>
      <c r="V5" s="605"/>
      <c r="W5" s="154"/>
    </row>
    <row r="6" spans="1:23" ht="18" customHeight="1" thickBot="1">
      <c r="A6" s="152"/>
      <c r="B6" s="160"/>
      <c r="C6" s="161"/>
      <c r="D6" s="161"/>
      <c r="E6" s="162"/>
      <c r="F6" s="591" t="s">
        <v>165</v>
      </c>
      <c r="G6" s="592"/>
      <c r="H6" s="624"/>
      <c r="I6" s="624"/>
      <c r="J6" s="629"/>
      <c r="K6" s="632"/>
      <c r="L6" s="612"/>
      <c r="M6" s="588"/>
      <c r="N6" s="234">
        <v>0.01778</v>
      </c>
      <c r="O6" s="234">
        <v>0.00767</v>
      </c>
      <c r="P6" s="234">
        <v>0.054</v>
      </c>
      <c r="Q6" s="234">
        <v>0.025</v>
      </c>
      <c r="R6" s="234">
        <v>0.0177</v>
      </c>
      <c r="S6" s="234">
        <v>0</v>
      </c>
      <c r="T6" s="163"/>
      <c r="U6" s="164"/>
      <c r="V6" s="606"/>
      <c r="W6" s="154"/>
    </row>
    <row r="7" spans="1:23" ht="15.75" customHeight="1" thickTop="1">
      <c r="A7" s="602"/>
      <c r="B7" s="633" t="s">
        <v>155</v>
      </c>
      <c r="C7" s="634"/>
      <c r="D7" s="635"/>
      <c r="E7" s="165" t="s">
        <v>132</v>
      </c>
      <c r="F7" s="615"/>
      <c r="G7" s="618"/>
      <c r="H7" s="166"/>
      <c r="I7" s="167">
        <f>'Annexe 1 (A) - Sal. à partager'!G14*'Annexe 1 (A) - Sal. à partager'!J14</f>
        <v>0</v>
      </c>
      <c r="J7" s="168">
        <f>H7+I7</f>
        <v>0</v>
      </c>
      <c r="K7" s="169"/>
      <c r="L7" s="170">
        <f>'Annexe 1 (A) - Sal. à partager'!Q14</f>
        <v>0</v>
      </c>
      <c r="M7" s="171">
        <f>K7+L7</f>
        <v>0</v>
      </c>
      <c r="N7" s="172">
        <f>IF(M7=0,0,(M7+F7*J7+G7*J7)*N6)</f>
        <v>0</v>
      </c>
      <c r="O7" s="172">
        <f>IF(M7=0,0,(M7+$F$7*J7+$G$7*J7)*$O$6)</f>
        <v>0</v>
      </c>
      <c r="P7" s="172">
        <f>IF(M7=0,0,((M7+F7*J7)-3500*J7)*P6)</f>
        <v>0</v>
      </c>
      <c r="Q7" s="173">
        <f>IF(M7=0,0,(M7+F7*J7+G7*J7)*Q6)</f>
        <v>0</v>
      </c>
      <c r="R7" s="173"/>
      <c r="S7" s="173">
        <f>IF(M7=0,0,(M7+F7*J7+G7*J7)*S6)</f>
        <v>0</v>
      </c>
      <c r="T7" s="174"/>
      <c r="U7" s="174"/>
      <c r="V7" s="175">
        <f>SUM(M7:U7)</f>
        <v>0</v>
      </c>
      <c r="W7" s="154"/>
    </row>
    <row r="8" spans="1:23" ht="15.75" customHeight="1">
      <c r="A8" s="602"/>
      <c r="B8" s="636"/>
      <c r="C8" s="637"/>
      <c r="D8" s="638"/>
      <c r="E8" s="176" t="s">
        <v>133</v>
      </c>
      <c r="F8" s="616"/>
      <c r="G8" s="619"/>
      <c r="H8" s="177"/>
      <c r="I8" s="178">
        <f>'Annexe 1 (A) - Sal. à partager'!G15*'Annexe 1 (A) - Sal. à partager'!J15</f>
        <v>0</v>
      </c>
      <c r="J8" s="179">
        <f>H8+I8</f>
        <v>0</v>
      </c>
      <c r="K8" s="180"/>
      <c r="L8" s="170">
        <f>'Annexe 1 (A) - Sal. à partager'!Q15</f>
        <v>0</v>
      </c>
      <c r="M8" s="171">
        <f>K8+L8</f>
        <v>0</v>
      </c>
      <c r="N8" s="181" t="s">
        <v>122</v>
      </c>
      <c r="O8" s="181" t="s">
        <v>122</v>
      </c>
      <c r="P8" s="183">
        <f>IF(M8=0,0,((M8+F7*J8)-3500*J8)*P6)</f>
        <v>0</v>
      </c>
      <c r="Q8" s="182">
        <f>IF(M8=0,0,(M8+F7*J8+G7*J8)*Q6)</f>
        <v>0</v>
      </c>
      <c r="R8" s="182"/>
      <c r="S8" s="182">
        <f>IF(M8=0,0,(M8+F7*J8+G7*J8)*S6)</f>
        <v>0</v>
      </c>
      <c r="T8" s="184"/>
      <c r="U8" s="184"/>
      <c r="V8" s="185">
        <f>SUM(M8:U8)</f>
        <v>0</v>
      </c>
      <c r="W8" s="154"/>
    </row>
    <row r="9" spans="1:23" ht="15.75" customHeight="1">
      <c r="A9" s="152"/>
      <c r="B9" s="608" t="s">
        <v>88</v>
      </c>
      <c r="C9" s="609"/>
      <c r="D9" s="609"/>
      <c r="E9" s="609"/>
      <c r="F9" s="617"/>
      <c r="G9" s="620"/>
      <c r="H9" s="177"/>
      <c r="I9" s="178">
        <f>'Annexe 1 (A) - Sal. à partager'!G16*'Annexe 1 (A) - Sal. à partager'!J16</f>
        <v>0</v>
      </c>
      <c r="J9" s="179">
        <f>H9+I9</f>
        <v>0</v>
      </c>
      <c r="K9" s="180"/>
      <c r="L9" s="170">
        <f>'Annexe 1 (A) - Sal. à partager'!Q16</f>
        <v>0</v>
      </c>
      <c r="M9" s="171">
        <f>K9+L9</f>
        <v>0</v>
      </c>
      <c r="N9" s="182">
        <f>IF(M9=0,0,(M9+F7*J9+G7*J9)*N6)</f>
        <v>0</v>
      </c>
      <c r="O9" s="182">
        <f>IF(M9=0,0,(M9+$F$7*J9+$G$7*J9)*$O$6)</f>
        <v>0</v>
      </c>
      <c r="P9" s="182">
        <f>IF(M9=0,0,((M9+F7*J9)-3500*J9)*P6)</f>
        <v>0</v>
      </c>
      <c r="Q9" s="182">
        <f>IF(M9=0,0,(M9+F7*J9+G7*J9)*Q6)</f>
        <v>0</v>
      </c>
      <c r="R9" s="183">
        <f>IF(M9=0,0,(M9+F7*J9+G7*J9)*R6)</f>
        <v>0</v>
      </c>
      <c r="S9" s="183"/>
      <c r="T9" s="186"/>
      <c r="U9" s="186"/>
      <c r="V9" s="185">
        <f>SUM(M9:U9)</f>
        <v>0</v>
      </c>
      <c r="W9" s="154"/>
    </row>
    <row r="10" spans="1:23" ht="15.75" customHeight="1">
      <c r="A10" s="602"/>
      <c r="B10" s="639" t="s">
        <v>89</v>
      </c>
      <c r="C10" s="640"/>
      <c r="D10" s="641"/>
      <c r="E10" s="597" t="s">
        <v>134</v>
      </c>
      <c r="F10" s="597"/>
      <c r="G10" s="598"/>
      <c r="H10" s="177"/>
      <c r="I10" s="178">
        <f>'Annexe 1 (A) - Sal. à partager'!G17*'Annexe 1 (A) - Sal. à partager'!J17</f>
        <v>0</v>
      </c>
      <c r="J10" s="179">
        <f>H10+I10</f>
        <v>0</v>
      </c>
      <c r="K10" s="180"/>
      <c r="L10" s="170">
        <f>'Annexe 1 (A) - Sal. à partager'!Q17</f>
        <v>0</v>
      </c>
      <c r="M10" s="171">
        <f>K10+L10</f>
        <v>0</v>
      </c>
      <c r="N10" s="182">
        <f>M10*N6</f>
        <v>0</v>
      </c>
      <c r="O10" s="182">
        <f>M10*$O$6</f>
        <v>0</v>
      </c>
      <c r="P10" s="182">
        <f>IF((M10-3500*J10)*P6&lt;0,0,IF(M10&gt;3500,(M10-3500*J10)*P6,0))</f>
        <v>0</v>
      </c>
      <c r="Q10" s="182">
        <f>M10*$Q$6</f>
        <v>0</v>
      </c>
      <c r="R10" s="182">
        <f>M10*$R$6</f>
        <v>0</v>
      </c>
      <c r="S10" s="182"/>
      <c r="T10" s="186"/>
      <c r="U10" s="186"/>
      <c r="V10" s="185">
        <f>SUM(M10:U10)</f>
        <v>0</v>
      </c>
      <c r="W10" s="154"/>
    </row>
    <row r="11" spans="1:23" ht="15.75" customHeight="1">
      <c r="A11" s="602"/>
      <c r="B11" s="642"/>
      <c r="C11" s="643"/>
      <c r="D11" s="644"/>
      <c r="E11" s="597" t="s">
        <v>135</v>
      </c>
      <c r="F11" s="597"/>
      <c r="G11" s="598"/>
      <c r="H11" s="177"/>
      <c r="I11" s="178">
        <f>'Annexe 1 (A) - Sal. à partager'!G18*'Annexe 1 (A) - Sal. à partager'!J18</f>
        <v>0</v>
      </c>
      <c r="J11" s="179">
        <f>H11+I11</f>
        <v>0</v>
      </c>
      <c r="K11" s="180"/>
      <c r="L11" s="170">
        <f>'Annexe 1 (A) - Sal. à partager'!Q18</f>
        <v>0</v>
      </c>
      <c r="M11" s="171">
        <f>K11+L11</f>
        <v>0</v>
      </c>
      <c r="N11" s="187" t="s">
        <v>122</v>
      </c>
      <c r="O11" s="187" t="s">
        <v>122</v>
      </c>
      <c r="P11" s="182">
        <f>IF((M10-3500*J10)*P6&lt;0,0,IF(M11&gt;3500,(M11-3500*J11)*P6,0))</f>
        <v>0</v>
      </c>
      <c r="Q11" s="182">
        <f>M11*$Q$6</f>
        <v>0</v>
      </c>
      <c r="R11" s="182">
        <f>M11*$R$6</f>
        <v>0</v>
      </c>
      <c r="S11" s="182"/>
      <c r="T11" s="186"/>
      <c r="U11" s="186"/>
      <c r="V11" s="185">
        <f>SUM(M11:U11)</f>
        <v>0</v>
      </c>
      <c r="W11" s="154"/>
    </row>
    <row r="12" spans="1:23" ht="12" customHeight="1">
      <c r="A12" s="152"/>
      <c r="B12" s="596" t="s">
        <v>92</v>
      </c>
      <c r="C12" s="597"/>
      <c r="D12" s="597"/>
      <c r="E12" s="597"/>
      <c r="F12" s="597"/>
      <c r="G12" s="598"/>
      <c r="H12" s="188"/>
      <c r="I12" s="178"/>
      <c r="J12" s="179"/>
      <c r="K12" s="189"/>
      <c r="L12" s="170"/>
      <c r="M12" s="171"/>
      <c r="N12" s="182"/>
      <c r="O12" s="182"/>
      <c r="P12" s="182"/>
      <c r="Q12" s="182"/>
      <c r="R12" s="182"/>
      <c r="S12" s="182"/>
      <c r="T12" s="182"/>
      <c r="U12" s="182"/>
      <c r="V12" s="185"/>
      <c r="W12" s="154"/>
    </row>
    <row r="13" spans="1:23" ht="15.75" customHeight="1">
      <c r="A13" s="152"/>
      <c r="B13" s="190"/>
      <c r="C13" s="603" t="s">
        <v>93</v>
      </c>
      <c r="D13" s="603"/>
      <c r="E13" s="597"/>
      <c r="F13" s="597"/>
      <c r="G13" s="598"/>
      <c r="H13" s="177"/>
      <c r="I13" s="178">
        <f>'Annexe 1 (A) - Sal. à partager'!G20*'Annexe 1 (A) - Sal. à partager'!J20</f>
        <v>0</v>
      </c>
      <c r="J13" s="179">
        <f aca="true" t="shared" si="0" ref="J13:J27">H13+I13</f>
        <v>0</v>
      </c>
      <c r="K13" s="180"/>
      <c r="L13" s="170">
        <f>'Annexe 1 (A) - Sal. à partager'!Q20</f>
        <v>0</v>
      </c>
      <c r="M13" s="171">
        <f aca="true" t="shared" si="1" ref="M13:M27">K13+L13</f>
        <v>0</v>
      </c>
      <c r="N13" s="182">
        <f aca="true" t="shared" si="2" ref="N13:N27">M13*$N$6</f>
        <v>0</v>
      </c>
      <c r="O13" s="182">
        <f aca="true" t="shared" si="3" ref="O13:O27">M13*$O$6</f>
        <v>0</v>
      </c>
      <c r="P13" s="182">
        <f>IF((M13-3500*J13)*P6&lt;0,0,IF(M13&gt;3500,(M13-3500*J13)*P6,0))</f>
        <v>0</v>
      </c>
      <c r="Q13" s="182">
        <f aca="true" t="shared" si="4" ref="Q13:Q27">M13*$Q$6</f>
        <v>0</v>
      </c>
      <c r="R13" s="182">
        <f aca="true" t="shared" si="5" ref="R13:R27">M13*$R$6</f>
        <v>0</v>
      </c>
      <c r="S13" s="182"/>
      <c r="T13" s="186"/>
      <c r="U13" s="186"/>
      <c r="V13" s="185">
        <f aca="true" t="shared" si="6" ref="V13:V27">SUM(M13:U13)</f>
        <v>0</v>
      </c>
      <c r="W13" s="154"/>
    </row>
    <row r="14" spans="1:23" ht="15.75" customHeight="1">
      <c r="A14" s="152"/>
      <c r="B14" s="190"/>
      <c r="C14" s="603" t="s">
        <v>27</v>
      </c>
      <c r="D14" s="603"/>
      <c r="E14" s="597"/>
      <c r="F14" s="597"/>
      <c r="G14" s="598"/>
      <c r="H14" s="177"/>
      <c r="I14" s="178">
        <f>'Annexe 1 (A) - Sal. à partager'!G21*'Annexe 1 (A) - Sal. à partager'!J21</f>
        <v>0</v>
      </c>
      <c r="J14" s="179">
        <f t="shared" si="0"/>
        <v>0</v>
      </c>
      <c r="K14" s="180"/>
      <c r="L14" s="170">
        <f>'Annexe 1 (A) - Sal. à partager'!Q21</f>
        <v>0</v>
      </c>
      <c r="M14" s="171">
        <f t="shared" si="1"/>
        <v>0</v>
      </c>
      <c r="N14" s="182">
        <f t="shared" si="2"/>
        <v>0</v>
      </c>
      <c r="O14" s="182">
        <f t="shared" si="3"/>
        <v>0</v>
      </c>
      <c r="P14" s="182">
        <f>IF((M14-3500*J14)*P6&lt;0,0,IF(M14&gt;3500,(M14-3500*J14)*P6,0))</f>
        <v>0</v>
      </c>
      <c r="Q14" s="182">
        <f t="shared" si="4"/>
        <v>0</v>
      </c>
      <c r="R14" s="182">
        <f t="shared" si="5"/>
        <v>0</v>
      </c>
      <c r="S14" s="182"/>
      <c r="T14" s="186"/>
      <c r="U14" s="186"/>
      <c r="V14" s="185">
        <f t="shared" si="6"/>
        <v>0</v>
      </c>
      <c r="W14" s="154"/>
    </row>
    <row r="15" spans="1:23" ht="15.75" customHeight="1">
      <c r="A15" s="152"/>
      <c r="B15" s="190"/>
      <c r="C15" s="603" t="s">
        <v>28</v>
      </c>
      <c r="D15" s="603"/>
      <c r="E15" s="597"/>
      <c r="F15" s="597"/>
      <c r="G15" s="598"/>
      <c r="H15" s="177"/>
      <c r="I15" s="178">
        <f>'Annexe 1 (A) - Sal. à partager'!G22*'Annexe 1 (A) - Sal. à partager'!J22</f>
        <v>0</v>
      </c>
      <c r="J15" s="179">
        <f t="shared" si="0"/>
        <v>0</v>
      </c>
      <c r="K15" s="180"/>
      <c r="L15" s="170">
        <f>'Annexe 1 (A) - Sal. à partager'!Q22</f>
        <v>0</v>
      </c>
      <c r="M15" s="171">
        <f t="shared" si="1"/>
        <v>0</v>
      </c>
      <c r="N15" s="182">
        <f t="shared" si="2"/>
        <v>0</v>
      </c>
      <c r="O15" s="182">
        <f t="shared" si="3"/>
        <v>0</v>
      </c>
      <c r="P15" s="182">
        <f>IF((M15-3500*J15)*P6&lt;0,0,IF(M15&gt;3500,(M15-3500*J15)*P6,0))</f>
        <v>0</v>
      </c>
      <c r="Q15" s="182">
        <f t="shared" si="4"/>
        <v>0</v>
      </c>
      <c r="R15" s="182">
        <f t="shared" si="5"/>
        <v>0</v>
      </c>
      <c r="S15" s="182"/>
      <c r="T15" s="186"/>
      <c r="U15" s="186"/>
      <c r="V15" s="185">
        <f t="shared" si="6"/>
        <v>0</v>
      </c>
      <c r="W15" s="154"/>
    </row>
    <row r="16" spans="1:23" ht="15.75" customHeight="1">
      <c r="A16" s="152"/>
      <c r="B16" s="190"/>
      <c r="C16" s="603" t="s">
        <v>29</v>
      </c>
      <c r="D16" s="603"/>
      <c r="E16" s="597"/>
      <c r="F16" s="597"/>
      <c r="G16" s="598"/>
      <c r="H16" s="177"/>
      <c r="I16" s="178">
        <f>'Annexe 1 (A) - Sal. à partager'!G23*'Annexe 1 (A) - Sal. à partager'!J23</f>
        <v>0</v>
      </c>
      <c r="J16" s="179">
        <f t="shared" si="0"/>
        <v>0</v>
      </c>
      <c r="K16" s="180"/>
      <c r="L16" s="170">
        <f>'Annexe 1 (A) - Sal. à partager'!Q23</f>
        <v>0</v>
      </c>
      <c r="M16" s="171">
        <f t="shared" si="1"/>
        <v>0</v>
      </c>
      <c r="N16" s="182">
        <f t="shared" si="2"/>
        <v>0</v>
      </c>
      <c r="O16" s="182">
        <f t="shared" si="3"/>
        <v>0</v>
      </c>
      <c r="P16" s="182">
        <f>IF((M16-3500*J16)*P6&lt;0,0,IF(M16&gt;3500,(M16-3500*J16)*P6,0))</f>
        <v>0</v>
      </c>
      <c r="Q16" s="182">
        <f t="shared" si="4"/>
        <v>0</v>
      </c>
      <c r="R16" s="182">
        <f t="shared" si="5"/>
        <v>0</v>
      </c>
      <c r="S16" s="182"/>
      <c r="T16" s="186"/>
      <c r="U16" s="186"/>
      <c r="V16" s="185">
        <f t="shared" si="6"/>
        <v>0</v>
      </c>
      <c r="W16" s="154"/>
    </row>
    <row r="17" spans="1:23" ht="15.75" customHeight="1">
      <c r="A17" s="152"/>
      <c r="B17" s="190"/>
      <c r="C17" s="603" t="s">
        <v>30</v>
      </c>
      <c r="D17" s="603"/>
      <c r="E17" s="597"/>
      <c r="F17" s="597"/>
      <c r="G17" s="598"/>
      <c r="H17" s="177"/>
      <c r="I17" s="178">
        <f>'Annexe 1 (A) - Sal. à partager'!G24*'Annexe 1 (A) - Sal. à partager'!J24</f>
        <v>0</v>
      </c>
      <c r="J17" s="179">
        <f t="shared" si="0"/>
        <v>0</v>
      </c>
      <c r="K17" s="180"/>
      <c r="L17" s="170">
        <f>'Annexe 1 (A) - Sal. à partager'!Q24</f>
        <v>0</v>
      </c>
      <c r="M17" s="171">
        <f t="shared" si="1"/>
        <v>0</v>
      </c>
      <c r="N17" s="182">
        <f t="shared" si="2"/>
        <v>0</v>
      </c>
      <c r="O17" s="182">
        <f t="shared" si="3"/>
        <v>0</v>
      </c>
      <c r="P17" s="182">
        <f>IF((M17-3500*J17)*P6&lt;0,0,IF(M17&gt;3500,(M17-3500*J17)*P6,0))</f>
        <v>0</v>
      </c>
      <c r="Q17" s="182">
        <f t="shared" si="4"/>
        <v>0</v>
      </c>
      <c r="R17" s="182">
        <f t="shared" si="5"/>
        <v>0</v>
      </c>
      <c r="S17" s="182"/>
      <c r="T17" s="186"/>
      <c r="U17" s="186"/>
      <c r="V17" s="185">
        <f t="shared" si="6"/>
        <v>0</v>
      </c>
      <c r="W17" s="154"/>
    </row>
    <row r="18" spans="1:23" ht="15.75" customHeight="1">
      <c r="A18" s="152"/>
      <c r="B18" s="596" t="s">
        <v>94</v>
      </c>
      <c r="C18" s="597"/>
      <c r="D18" s="597"/>
      <c r="E18" s="597"/>
      <c r="F18" s="597"/>
      <c r="G18" s="598"/>
      <c r="H18" s="177"/>
      <c r="I18" s="178">
        <f>'Annexe 1 (A) - Sal. à partager'!G25*'Annexe 1 (A) - Sal. à partager'!J25</f>
        <v>0</v>
      </c>
      <c r="J18" s="179">
        <f t="shared" si="0"/>
        <v>0</v>
      </c>
      <c r="K18" s="180"/>
      <c r="L18" s="170">
        <f>'Annexe 1 (A) - Sal. à partager'!Q25</f>
        <v>0</v>
      </c>
      <c r="M18" s="171">
        <f t="shared" si="1"/>
        <v>0</v>
      </c>
      <c r="N18" s="182">
        <f t="shared" si="2"/>
        <v>0</v>
      </c>
      <c r="O18" s="182">
        <f t="shared" si="3"/>
        <v>0</v>
      </c>
      <c r="P18" s="182">
        <f>IF((M18-3500*J18)*P6&lt;0,0,IF(M18&gt;3500,(M18-3500*J18)*P6,0))</f>
        <v>0</v>
      </c>
      <c r="Q18" s="182">
        <f t="shared" si="4"/>
        <v>0</v>
      </c>
      <c r="R18" s="182">
        <f t="shared" si="5"/>
        <v>0</v>
      </c>
      <c r="S18" s="182"/>
      <c r="T18" s="186"/>
      <c r="U18" s="186"/>
      <c r="V18" s="185">
        <f t="shared" si="6"/>
        <v>0</v>
      </c>
      <c r="W18" s="154"/>
    </row>
    <row r="19" spans="1:23" ht="15.75" customHeight="1">
      <c r="A19" s="152"/>
      <c r="B19" s="596" t="s">
        <v>95</v>
      </c>
      <c r="C19" s="597"/>
      <c r="D19" s="597"/>
      <c r="E19" s="597"/>
      <c r="F19" s="597"/>
      <c r="G19" s="598"/>
      <c r="H19" s="177"/>
      <c r="I19" s="178">
        <f>'Annexe 1 (A) - Sal. à partager'!G26*'Annexe 1 (A) - Sal. à partager'!J26</f>
        <v>0</v>
      </c>
      <c r="J19" s="179">
        <f t="shared" si="0"/>
        <v>0</v>
      </c>
      <c r="K19" s="180"/>
      <c r="L19" s="170">
        <f>'Annexe 1 (A) - Sal. à partager'!Q26</f>
        <v>0</v>
      </c>
      <c r="M19" s="171">
        <f t="shared" si="1"/>
        <v>0</v>
      </c>
      <c r="N19" s="182">
        <f t="shared" si="2"/>
        <v>0</v>
      </c>
      <c r="O19" s="182">
        <f t="shared" si="3"/>
        <v>0</v>
      </c>
      <c r="P19" s="182">
        <f>IF((M19-3500*J19)*P6&lt;0,0,IF(M19&gt;3500,(M19-3500*J19)*P6,0))</f>
        <v>0</v>
      </c>
      <c r="Q19" s="182">
        <f t="shared" si="4"/>
        <v>0</v>
      </c>
      <c r="R19" s="182">
        <f t="shared" si="5"/>
        <v>0</v>
      </c>
      <c r="S19" s="182"/>
      <c r="T19" s="186"/>
      <c r="U19" s="186"/>
      <c r="V19" s="185">
        <f t="shared" si="6"/>
        <v>0</v>
      </c>
      <c r="W19" s="154"/>
    </row>
    <row r="20" spans="1:23" ht="15.75" customHeight="1">
      <c r="A20" s="152"/>
      <c r="B20" s="599" t="s">
        <v>96</v>
      </c>
      <c r="C20" s="600"/>
      <c r="D20" s="600"/>
      <c r="E20" s="600"/>
      <c r="F20" s="600"/>
      <c r="G20" s="601"/>
      <c r="H20" s="177"/>
      <c r="I20" s="178">
        <f>'Annexe 1 (A) - Sal. à partager'!G27*'Annexe 1 (A) - Sal. à partager'!J27</f>
        <v>0</v>
      </c>
      <c r="J20" s="179">
        <f t="shared" si="0"/>
        <v>0</v>
      </c>
      <c r="K20" s="180"/>
      <c r="L20" s="170">
        <f>'Annexe 1 (A) - Sal. à partager'!Q27</f>
        <v>0</v>
      </c>
      <c r="M20" s="171">
        <f t="shared" si="1"/>
        <v>0</v>
      </c>
      <c r="N20" s="182">
        <f t="shared" si="2"/>
        <v>0</v>
      </c>
      <c r="O20" s="182">
        <f t="shared" si="3"/>
        <v>0</v>
      </c>
      <c r="P20" s="182">
        <f>IF((M20-3500*J20)*P6&lt;0,0,IF(M20&gt;3500,(M20-3500*J20)*P6,0))</f>
        <v>0</v>
      </c>
      <c r="Q20" s="182">
        <f t="shared" si="4"/>
        <v>0</v>
      </c>
      <c r="R20" s="182">
        <f t="shared" si="5"/>
        <v>0</v>
      </c>
      <c r="S20" s="182"/>
      <c r="T20" s="186"/>
      <c r="U20" s="186"/>
      <c r="V20" s="185">
        <f t="shared" si="6"/>
        <v>0</v>
      </c>
      <c r="W20" s="154"/>
    </row>
    <row r="21" spans="1:23" ht="15.75" customHeight="1">
      <c r="A21" s="152"/>
      <c r="B21" s="599" t="s">
        <v>97</v>
      </c>
      <c r="C21" s="600"/>
      <c r="D21" s="600"/>
      <c r="E21" s="600"/>
      <c r="F21" s="600"/>
      <c r="G21" s="601"/>
      <c r="H21" s="177"/>
      <c r="I21" s="178">
        <f>'Annexe 1 (A) - Sal. à partager'!G28*'Annexe 1 (A) - Sal. à partager'!J28</f>
        <v>0</v>
      </c>
      <c r="J21" s="179">
        <f t="shared" si="0"/>
        <v>0</v>
      </c>
      <c r="K21" s="180"/>
      <c r="L21" s="170">
        <f>'Annexe 1 (A) - Sal. à partager'!Q28</f>
        <v>0</v>
      </c>
      <c r="M21" s="171">
        <f t="shared" si="1"/>
        <v>0</v>
      </c>
      <c r="N21" s="182">
        <f t="shared" si="2"/>
        <v>0</v>
      </c>
      <c r="O21" s="182">
        <f t="shared" si="3"/>
        <v>0</v>
      </c>
      <c r="P21" s="182">
        <f>IF((M21-3500*J21)*P6&lt;0,0,IF(M21&gt;3500,(M21-3500*J21)*P6,0))</f>
        <v>0</v>
      </c>
      <c r="Q21" s="182">
        <f t="shared" si="4"/>
        <v>0</v>
      </c>
      <c r="R21" s="182">
        <f t="shared" si="5"/>
        <v>0</v>
      </c>
      <c r="S21" s="182"/>
      <c r="T21" s="186"/>
      <c r="U21" s="186"/>
      <c r="V21" s="185">
        <f t="shared" si="6"/>
        <v>0</v>
      </c>
      <c r="W21" s="154"/>
    </row>
    <row r="22" spans="1:23" ht="15.75" customHeight="1">
      <c r="A22" s="152"/>
      <c r="B22" s="596" t="s">
        <v>98</v>
      </c>
      <c r="C22" s="597"/>
      <c r="D22" s="597"/>
      <c r="E22" s="597"/>
      <c r="F22" s="597"/>
      <c r="G22" s="598"/>
      <c r="H22" s="177"/>
      <c r="I22" s="178">
        <f>'Annexe 1 (A) - Sal. à partager'!G29*'Annexe 1 (A) - Sal. à partager'!J29</f>
        <v>0</v>
      </c>
      <c r="J22" s="179">
        <f t="shared" si="0"/>
        <v>0</v>
      </c>
      <c r="K22" s="180"/>
      <c r="L22" s="170">
        <f>'Annexe 1 (A) - Sal. à partager'!Q29</f>
        <v>0</v>
      </c>
      <c r="M22" s="171">
        <f t="shared" si="1"/>
        <v>0</v>
      </c>
      <c r="N22" s="182">
        <f t="shared" si="2"/>
        <v>0</v>
      </c>
      <c r="O22" s="182">
        <f t="shared" si="3"/>
        <v>0</v>
      </c>
      <c r="P22" s="182">
        <f>IF((M22-3500*J22)*P6&lt;0,0,IF(M22&gt;3500,(M22-3500*J22)*P6,0))</f>
        <v>0</v>
      </c>
      <c r="Q22" s="182">
        <f t="shared" si="4"/>
        <v>0</v>
      </c>
      <c r="R22" s="182">
        <f t="shared" si="5"/>
        <v>0</v>
      </c>
      <c r="S22" s="182"/>
      <c r="T22" s="186"/>
      <c r="U22" s="186"/>
      <c r="V22" s="185">
        <f t="shared" si="6"/>
        <v>0</v>
      </c>
      <c r="W22" s="154"/>
    </row>
    <row r="23" spans="1:23" ht="15.75" customHeight="1">
      <c r="A23" s="152"/>
      <c r="B23" s="599" t="s">
        <v>99</v>
      </c>
      <c r="C23" s="600"/>
      <c r="D23" s="600"/>
      <c r="E23" s="600"/>
      <c r="F23" s="600"/>
      <c r="G23" s="601"/>
      <c r="H23" s="177"/>
      <c r="I23" s="178">
        <f>'Annexe 1 (A) - Sal. à partager'!G30*'Annexe 1 (A) - Sal. à partager'!J30</f>
        <v>0</v>
      </c>
      <c r="J23" s="179">
        <f t="shared" si="0"/>
        <v>0</v>
      </c>
      <c r="K23" s="180"/>
      <c r="L23" s="170">
        <f>'Annexe 1 (A) - Sal. à partager'!Q30</f>
        <v>0</v>
      </c>
      <c r="M23" s="171">
        <f t="shared" si="1"/>
        <v>0</v>
      </c>
      <c r="N23" s="182">
        <f t="shared" si="2"/>
        <v>0</v>
      </c>
      <c r="O23" s="182">
        <f t="shared" si="3"/>
        <v>0</v>
      </c>
      <c r="P23" s="182">
        <f>IF((M23-3500*J23)*P6&lt;0,0,IF(M23&gt;3500,(M23-3500*J23)*P6,0))</f>
        <v>0</v>
      </c>
      <c r="Q23" s="182">
        <f t="shared" si="4"/>
        <v>0</v>
      </c>
      <c r="R23" s="182">
        <f t="shared" si="5"/>
        <v>0</v>
      </c>
      <c r="S23" s="182"/>
      <c r="T23" s="186"/>
      <c r="U23" s="186"/>
      <c r="V23" s="185">
        <f t="shared" si="6"/>
        <v>0</v>
      </c>
      <c r="W23" s="154"/>
    </row>
    <row r="24" spans="1:23" ht="15.75" customHeight="1">
      <c r="A24" s="152"/>
      <c r="B24" s="596" t="s">
        <v>100</v>
      </c>
      <c r="C24" s="597"/>
      <c r="D24" s="597"/>
      <c r="E24" s="597"/>
      <c r="F24" s="597"/>
      <c r="G24" s="598"/>
      <c r="H24" s="177"/>
      <c r="I24" s="178">
        <f>'Annexe 1 (A) - Sal. à partager'!G31*'Annexe 1 (A) - Sal. à partager'!J31</f>
        <v>0</v>
      </c>
      <c r="J24" s="179">
        <f t="shared" si="0"/>
        <v>0</v>
      </c>
      <c r="K24" s="180"/>
      <c r="L24" s="170">
        <f>'Annexe 1 (A) - Sal. à partager'!Q31</f>
        <v>0</v>
      </c>
      <c r="M24" s="171">
        <f t="shared" si="1"/>
        <v>0</v>
      </c>
      <c r="N24" s="182">
        <f t="shared" si="2"/>
        <v>0</v>
      </c>
      <c r="O24" s="182">
        <f t="shared" si="3"/>
        <v>0</v>
      </c>
      <c r="P24" s="182">
        <f>IF((M24-3500*J24)*P6&lt;0,0,IF(M24&gt;3500,(M24-3500*J24)*P6,0))</f>
        <v>0</v>
      </c>
      <c r="Q24" s="182">
        <f t="shared" si="4"/>
        <v>0</v>
      </c>
      <c r="R24" s="182">
        <f t="shared" si="5"/>
        <v>0</v>
      </c>
      <c r="S24" s="182"/>
      <c r="T24" s="186"/>
      <c r="U24" s="186"/>
      <c r="V24" s="185">
        <f t="shared" si="6"/>
        <v>0</v>
      </c>
      <c r="W24" s="154"/>
    </row>
    <row r="25" spans="1:23" ht="15.75" customHeight="1">
      <c r="A25" s="152"/>
      <c r="B25" s="599" t="s">
        <v>101</v>
      </c>
      <c r="C25" s="600"/>
      <c r="D25" s="600"/>
      <c r="E25" s="600"/>
      <c r="F25" s="600"/>
      <c r="G25" s="601"/>
      <c r="H25" s="177"/>
      <c r="I25" s="178">
        <f>'Annexe 1 (A) - Sal. à partager'!G32*'Annexe 1 (A) - Sal. à partager'!J32</f>
        <v>0</v>
      </c>
      <c r="J25" s="179">
        <f t="shared" si="0"/>
        <v>0</v>
      </c>
      <c r="K25" s="180"/>
      <c r="L25" s="170">
        <f>'Annexe 1 (A) - Sal. à partager'!Q32</f>
        <v>0</v>
      </c>
      <c r="M25" s="171">
        <f t="shared" si="1"/>
        <v>0</v>
      </c>
      <c r="N25" s="182">
        <f t="shared" si="2"/>
        <v>0</v>
      </c>
      <c r="O25" s="182">
        <f t="shared" si="3"/>
        <v>0</v>
      </c>
      <c r="P25" s="182">
        <f>IF((M25-3500*J25)*P6&lt;0,0,IF(M25&gt;3500,(M25-3500*J25)*P6,0))</f>
        <v>0</v>
      </c>
      <c r="Q25" s="182">
        <f t="shared" si="4"/>
        <v>0</v>
      </c>
      <c r="R25" s="182">
        <f t="shared" si="5"/>
        <v>0</v>
      </c>
      <c r="S25" s="182"/>
      <c r="T25" s="186"/>
      <c r="U25" s="186"/>
      <c r="V25" s="185">
        <f t="shared" si="6"/>
        <v>0</v>
      </c>
      <c r="W25" s="154"/>
    </row>
    <row r="26" spans="1:23" ht="15.75" customHeight="1">
      <c r="A26" s="152"/>
      <c r="B26" s="599" t="s">
        <v>102</v>
      </c>
      <c r="C26" s="600"/>
      <c r="D26" s="600"/>
      <c r="E26" s="600"/>
      <c r="F26" s="600"/>
      <c r="G26" s="601"/>
      <c r="H26" s="177"/>
      <c r="I26" s="178">
        <f>'Annexe 1 (A) - Sal. à partager'!G33*'Annexe 1 (A) - Sal. à partager'!J33</f>
        <v>0</v>
      </c>
      <c r="J26" s="179">
        <f t="shared" si="0"/>
        <v>0</v>
      </c>
      <c r="K26" s="180"/>
      <c r="L26" s="170">
        <f>'Annexe 1 (A) - Sal. à partager'!Q33</f>
        <v>0</v>
      </c>
      <c r="M26" s="171">
        <f t="shared" si="1"/>
        <v>0</v>
      </c>
      <c r="N26" s="182">
        <f t="shared" si="2"/>
        <v>0</v>
      </c>
      <c r="O26" s="182">
        <f t="shared" si="3"/>
        <v>0</v>
      </c>
      <c r="P26" s="182">
        <f>IF((M26-3500*J26)*P6&lt;0,0,IF(M26&gt;3500,(M26-3500*J26)*P6,0))</f>
        <v>0</v>
      </c>
      <c r="Q26" s="182">
        <f t="shared" si="4"/>
        <v>0</v>
      </c>
      <c r="R26" s="182">
        <f t="shared" si="5"/>
        <v>0</v>
      </c>
      <c r="S26" s="182"/>
      <c r="T26" s="186"/>
      <c r="U26" s="186"/>
      <c r="V26" s="185">
        <f t="shared" si="6"/>
        <v>0</v>
      </c>
      <c r="W26" s="154"/>
    </row>
    <row r="27" spans="1:23" ht="15.75" customHeight="1" thickBot="1">
      <c r="A27" s="152"/>
      <c r="B27" s="599" t="s">
        <v>154</v>
      </c>
      <c r="C27" s="600"/>
      <c r="D27" s="568" t="s">
        <v>153</v>
      </c>
      <c r="E27" s="568"/>
      <c r="F27" s="568"/>
      <c r="G27" s="569"/>
      <c r="H27" s="177"/>
      <c r="I27" s="178">
        <f>'Annexe 1 (A) - Sal. à partager'!G34*'Annexe 1 (A) - Sal. à partager'!J34</f>
        <v>0</v>
      </c>
      <c r="J27" s="179">
        <f t="shared" si="0"/>
        <v>0</v>
      </c>
      <c r="K27" s="180"/>
      <c r="L27" s="170">
        <f>'Annexe 1 (A) - Sal. à partager'!Q34</f>
        <v>0</v>
      </c>
      <c r="M27" s="171">
        <f t="shared" si="1"/>
        <v>0</v>
      </c>
      <c r="N27" s="182">
        <f t="shared" si="2"/>
        <v>0</v>
      </c>
      <c r="O27" s="182">
        <f t="shared" si="3"/>
        <v>0</v>
      </c>
      <c r="P27" s="182">
        <f>IF((M27-3500*J27)*P6&lt;0,0,IF(M27&gt;3500,(M27-3500*J27)*P6,0))</f>
        <v>0</v>
      </c>
      <c r="Q27" s="182">
        <f t="shared" si="4"/>
        <v>0</v>
      </c>
      <c r="R27" s="182">
        <f t="shared" si="5"/>
        <v>0</v>
      </c>
      <c r="S27" s="182"/>
      <c r="T27" s="186"/>
      <c r="U27" s="186"/>
      <c r="V27" s="185">
        <f t="shared" si="6"/>
        <v>0</v>
      </c>
      <c r="W27" s="154"/>
    </row>
    <row r="28" spans="1:23" ht="15" customHeight="1" thickBot="1" thickTop="1">
      <c r="A28" s="200"/>
      <c r="B28" s="593" t="s">
        <v>103</v>
      </c>
      <c r="C28" s="594"/>
      <c r="D28" s="594"/>
      <c r="E28" s="594"/>
      <c r="F28" s="594"/>
      <c r="G28" s="595"/>
      <c r="H28" s="201">
        <f aca="true" t="shared" si="7" ref="H28:V28">SUM(H7:H27)</f>
        <v>0</v>
      </c>
      <c r="I28" s="202">
        <f t="shared" si="7"/>
        <v>0</v>
      </c>
      <c r="J28" s="203">
        <f t="shared" si="7"/>
        <v>0</v>
      </c>
      <c r="K28" s="204">
        <f t="shared" si="7"/>
        <v>0</v>
      </c>
      <c r="L28" s="205">
        <f t="shared" si="7"/>
        <v>0</v>
      </c>
      <c r="M28" s="219">
        <f t="shared" si="7"/>
        <v>0</v>
      </c>
      <c r="N28" s="204">
        <f t="shared" si="7"/>
        <v>0</v>
      </c>
      <c r="O28" s="204">
        <f t="shared" si="7"/>
        <v>0</v>
      </c>
      <c r="P28" s="204">
        <f t="shared" si="7"/>
        <v>0</v>
      </c>
      <c r="Q28" s="204">
        <f t="shared" si="7"/>
        <v>0</v>
      </c>
      <c r="R28" s="204">
        <f t="shared" si="7"/>
        <v>0</v>
      </c>
      <c r="S28" s="204"/>
      <c r="T28" s="204">
        <f t="shared" si="7"/>
        <v>0</v>
      </c>
      <c r="U28" s="204">
        <f t="shared" si="7"/>
        <v>0</v>
      </c>
      <c r="V28" s="206">
        <f t="shared" si="7"/>
        <v>0</v>
      </c>
      <c r="W28" s="154"/>
    </row>
    <row r="29" spans="1:23" ht="15" customHeight="1" thickBot="1">
      <c r="A29" s="589"/>
      <c r="B29" s="589"/>
      <c r="C29" s="589"/>
      <c r="D29" s="589"/>
      <c r="E29" s="589"/>
      <c r="F29" s="589"/>
      <c r="G29" s="589"/>
      <c r="H29" s="589"/>
      <c r="I29" s="589"/>
      <c r="J29" s="589"/>
      <c r="K29" s="589"/>
      <c r="L29" s="589"/>
      <c r="M29" s="211" t="s">
        <v>123</v>
      </c>
      <c r="N29" s="582" t="s">
        <v>124</v>
      </c>
      <c r="O29" s="582"/>
      <c r="P29" s="582"/>
      <c r="Q29" s="582"/>
      <c r="R29" s="582"/>
      <c r="S29" s="355"/>
      <c r="T29" s="585">
        <f>N28+O28+P28+Q28+R28+T28+U28</f>
        <v>0</v>
      </c>
      <c r="U29" s="586"/>
      <c r="W29" s="212"/>
    </row>
    <row r="30" spans="1:12" ht="3" customHeight="1">
      <c r="A30" s="590"/>
      <c r="B30" s="590"/>
      <c r="C30" s="590"/>
      <c r="D30" s="590"/>
      <c r="E30" s="590"/>
      <c r="F30" s="590"/>
      <c r="G30" s="590"/>
      <c r="H30" s="590"/>
      <c r="I30" s="590"/>
      <c r="J30" s="590"/>
      <c r="K30" s="590"/>
      <c r="L30" s="590"/>
    </row>
    <row r="31" ht="12.75" customHeight="1">
      <c r="A31" s="213" t="s">
        <v>168</v>
      </c>
    </row>
    <row r="32" ht="3" customHeight="1"/>
    <row r="33" spans="1:23" s="214" customFormat="1" ht="12" customHeight="1">
      <c r="A33" s="214" t="s">
        <v>125</v>
      </c>
      <c r="E33" s="214" t="s">
        <v>126</v>
      </c>
      <c r="H33" s="142"/>
      <c r="I33" s="142"/>
      <c r="J33" s="142"/>
      <c r="K33" s="226"/>
      <c r="L33" s="226"/>
      <c r="M33" s="226"/>
      <c r="N33" s="226"/>
      <c r="O33" s="226"/>
      <c r="P33" s="226"/>
      <c r="Q33" s="226"/>
      <c r="R33" s="226"/>
      <c r="S33" s="226"/>
      <c r="T33" s="226"/>
      <c r="U33" s="226"/>
      <c r="V33" s="226"/>
      <c r="W33" s="226"/>
    </row>
    <row r="34" spans="1:23" s="214" customFormat="1" ht="12" customHeight="1">
      <c r="A34" s="214" t="s">
        <v>127</v>
      </c>
      <c r="E34" s="214" t="s">
        <v>126</v>
      </c>
      <c r="H34" s="142"/>
      <c r="I34" s="142"/>
      <c r="J34" s="142"/>
      <c r="K34" s="226"/>
      <c r="L34" s="226"/>
      <c r="M34" s="226"/>
      <c r="N34" s="226"/>
      <c r="O34" s="226"/>
      <c r="P34" s="226"/>
      <c r="Q34" s="226"/>
      <c r="R34" s="226"/>
      <c r="S34" s="226"/>
      <c r="T34" s="226"/>
      <c r="U34" s="226"/>
      <c r="V34" s="226"/>
      <c r="W34" s="226"/>
    </row>
    <row r="35" spans="1:23" s="214" customFormat="1" ht="12" customHeight="1">
      <c r="A35" s="216" t="s">
        <v>156</v>
      </c>
      <c r="E35" s="214" t="s">
        <v>163</v>
      </c>
      <c r="H35" s="142"/>
      <c r="I35" s="142"/>
      <c r="J35" s="142"/>
      <c r="K35" s="226"/>
      <c r="L35" s="226"/>
      <c r="M35" s="226"/>
      <c r="N35" s="226"/>
      <c r="O35" s="226"/>
      <c r="P35" s="226"/>
      <c r="Q35" s="226"/>
      <c r="R35" s="226"/>
      <c r="S35" s="226"/>
      <c r="T35" s="226"/>
      <c r="U35" s="226"/>
      <c r="V35" s="226"/>
      <c r="W35" s="226"/>
    </row>
    <row r="36" spans="1:23" s="214" customFormat="1" ht="12" customHeight="1">
      <c r="A36" s="216" t="s">
        <v>128</v>
      </c>
      <c r="E36" s="214" t="s">
        <v>164</v>
      </c>
      <c r="H36" s="142"/>
      <c r="I36" s="142"/>
      <c r="J36" s="142"/>
      <c r="K36" s="226"/>
      <c r="L36" s="226"/>
      <c r="M36" s="226"/>
      <c r="N36" s="226"/>
      <c r="O36" s="226"/>
      <c r="P36" s="226"/>
      <c r="Q36" s="226"/>
      <c r="R36" s="226"/>
      <c r="S36" s="226"/>
      <c r="T36" s="226"/>
      <c r="U36" s="226"/>
      <c r="V36" s="226"/>
      <c r="W36" s="226"/>
    </row>
    <row r="37" spans="1:23" s="214" customFormat="1" ht="12" customHeight="1">
      <c r="A37" s="216" t="s">
        <v>129</v>
      </c>
      <c r="E37" s="214" t="s">
        <v>164</v>
      </c>
      <c r="H37" s="142"/>
      <c r="I37" s="142"/>
      <c r="J37" s="142"/>
      <c r="K37" s="226"/>
      <c r="L37" s="226"/>
      <c r="M37" s="226"/>
      <c r="N37" s="226"/>
      <c r="O37" s="226"/>
      <c r="P37" s="226"/>
      <c r="Q37" s="226"/>
      <c r="R37" s="226"/>
      <c r="S37" s="226"/>
      <c r="T37" s="226"/>
      <c r="U37" s="226"/>
      <c r="V37" s="226"/>
      <c r="W37" s="226"/>
    </row>
    <row r="38" ht="6" customHeight="1"/>
    <row r="39" spans="1:23" s="214" customFormat="1" ht="9" customHeight="1">
      <c r="A39" s="229">
        <v>1</v>
      </c>
      <c r="B39" s="214" t="s">
        <v>159</v>
      </c>
      <c r="H39" s="142"/>
      <c r="I39" s="142"/>
      <c r="J39" s="142"/>
      <c r="K39" s="226"/>
      <c r="L39" s="226"/>
      <c r="M39" s="226"/>
      <c r="N39" s="226"/>
      <c r="O39" s="226"/>
      <c r="P39" s="226"/>
      <c r="Q39" s="226"/>
      <c r="R39" s="226"/>
      <c r="S39" s="226"/>
      <c r="T39" s="226"/>
      <c r="U39" s="226"/>
      <c r="V39" s="226"/>
      <c r="W39" s="226"/>
    </row>
    <row r="40" spans="1:23" s="214" customFormat="1" ht="9" customHeight="1">
      <c r="A40" s="227"/>
      <c r="B40" s="214" t="s">
        <v>162</v>
      </c>
      <c r="H40" s="142"/>
      <c r="I40" s="142"/>
      <c r="J40" s="142"/>
      <c r="K40" s="226"/>
      <c r="L40" s="226"/>
      <c r="M40" s="226"/>
      <c r="N40" s="226"/>
      <c r="O40" s="226"/>
      <c r="P40" s="226"/>
      <c r="Q40" s="226"/>
      <c r="R40" s="226"/>
      <c r="S40" s="226"/>
      <c r="T40" s="226"/>
      <c r="U40" s="226"/>
      <c r="V40" s="226"/>
      <c r="W40" s="226"/>
    </row>
    <row r="41" spans="1:23" s="214" customFormat="1" ht="9" customHeight="1">
      <c r="A41" s="230" t="s">
        <v>140</v>
      </c>
      <c r="B41" s="214" t="s">
        <v>160</v>
      </c>
      <c r="H41" s="142"/>
      <c r="I41" s="142"/>
      <c r="J41" s="142"/>
      <c r="K41" s="226"/>
      <c r="L41" s="226"/>
      <c r="M41" s="226"/>
      <c r="N41" s="226"/>
      <c r="O41" s="226"/>
      <c r="P41" s="226"/>
      <c r="Q41" s="226"/>
      <c r="R41" s="226"/>
      <c r="S41" s="226"/>
      <c r="T41" s="226"/>
      <c r="U41" s="226"/>
      <c r="V41" s="226"/>
      <c r="W41" s="226"/>
    </row>
    <row r="42" spans="1:23" s="214" customFormat="1" ht="9" customHeight="1">
      <c r="A42" s="228"/>
      <c r="B42" s="214" t="s">
        <v>158</v>
      </c>
      <c r="H42" s="142"/>
      <c r="I42" s="142"/>
      <c r="J42" s="142"/>
      <c r="K42" s="226"/>
      <c r="L42" s="226"/>
      <c r="M42" s="226"/>
      <c r="N42" s="226"/>
      <c r="O42" s="226"/>
      <c r="P42" s="226"/>
      <c r="Q42" s="226"/>
      <c r="R42" s="226"/>
      <c r="S42" s="226"/>
      <c r="T42" s="226"/>
      <c r="U42" s="226"/>
      <c r="V42" s="226"/>
      <c r="W42" s="226"/>
    </row>
    <row r="43" spans="1:23" s="214" customFormat="1" ht="9" customHeight="1">
      <c r="A43" s="216"/>
      <c r="B43" s="215" t="s">
        <v>161</v>
      </c>
      <c r="H43" s="142"/>
      <c r="I43" s="142"/>
      <c r="J43" s="142"/>
      <c r="K43" s="226"/>
      <c r="L43" s="226"/>
      <c r="M43" s="226"/>
      <c r="N43" s="226"/>
      <c r="O43" s="226"/>
      <c r="P43" s="226"/>
      <c r="Q43" s="226"/>
      <c r="R43" s="226"/>
      <c r="S43" s="226"/>
      <c r="T43" s="226"/>
      <c r="U43" s="226"/>
      <c r="V43" s="226"/>
      <c r="W43" s="226"/>
    </row>
  </sheetData>
  <sheetProtection password="84C7" sheet="1" objects="1" scenarios="1" selectLockedCells="1"/>
  <mergeCells count="45">
    <mergeCell ref="F4:F5"/>
    <mergeCell ref="B7:D8"/>
    <mergeCell ref="B25:G25"/>
    <mergeCell ref="B21:G21"/>
    <mergeCell ref="B20:G20"/>
    <mergeCell ref="E10:G10"/>
    <mergeCell ref="B10:D11"/>
    <mergeCell ref="A1:D1"/>
    <mergeCell ref="E1:K1"/>
    <mergeCell ref="F7:F9"/>
    <mergeCell ref="G7:G9"/>
    <mergeCell ref="K3:L3"/>
    <mergeCell ref="I5:I6"/>
    <mergeCell ref="G4:G5"/>
    <mergeCell ref="H5:H6"/>
    <mergeCell ref="J4:J6"/>
    <mergeCell ref="K4:K6"/>
    <mergeCell ref="V4:V6"/>
    <mergeCell ref="B12:G12"/>
    <mergeCell ref="B18:G18"/>
    <mergeCell ref="C15:G15"/>
    <mergeCell ref="C16:G16"/>
    <mergeCell ref="H4:I4"/>
    <mergeCell ref="B9:E9"/>
    <mergeCell ref="C13:G13"/>
    <mergeCell ref="L4:L6"/>
    <mergeCell ref="C14:G14"/>
    <mergeCell ref="D27:G27"/>
    <mergeCell ref="B23:G23"/>
    <mergeCell ref="B26:G26"/>
    <mergeCell ref="B24:G24"/>
    <mergeCell ref="A7:A8"/>
    <mergeCell ref="C17:G17"/>
    <mergeCell ref="E11:G11"/>
    <mergeCell ref="A10:A11"/>
    <mergeCell ref="N29:R29"/>
    <mergeCell ref="N3:U3"/>
    <mergeCell ref="T29:U29"/>
    <mergeCell ref="M5:M6"/>
    <mergeCell ref="A29:L30"/>
    <mergeCell ref="F6:G6"/>
    <mergeCell ref="B28:G28"/>
    <mergeCell ref="B19:G19"/>
    <mergeCell ref="B22:G22"/>
    <mergeCell ref="B27:C27"/>
  </mergeCells>
  <printOptions horizontalCentered="1" verticalCentered="1"/>
  <pageMargins left="0.2362204724409449" right="0.2362204724409449" top="0.6692913385826772" bottom="0.1968503937007874" header="0.1968503937007874" footer="0.11811023622047245"/>
  <pageSetup horizontalDpi="600" verticalDpi="600" orientation="landscape" scale="73" r:id="rId1"/>
  <headerFooter alignWithMargins="0">
    <oddHeader xml:space="preserve">&amp;L&amp;"Courier New,Normal"&amp;18&amp;X       &amp;C&amp;"Arial,Gras"ANNEXE 1 (B)  -  SALAIRES et AVANTAGES SOCIAUX (part de l'employeur)&amp;R&amp;"Courier New,Normal"&amp;18&amp;X              </oddHeader>
    <oddFooter>&amp;C&amp;A&amp;R&amp;"Arial,Gras italique"&amp;Y7</oddFooter>
  </headerFooter>
</worksheet>
</file>

<file path=xl/worksheets/sheet8.xml><?xml version="1.0" encoding="utf-8"?>
<worksheet xmlns="http://schemas.openxmlformats.org/spreadsheetml/2006/main" xmlns:r="http://schemas.openxmlformats.org/officeDocument/2006/relationships">
  <sheetPr>
    <tabColor indexed="15"/>
  </sheetPr>
  <dimension ref="A1:W41"/>
  <sheetViews>
    <sheetView zoomScale="125" zoomScaleNormal="125" zoomScalePageLayoutView="0" workbookViewId="0" topLeftCell="A1">
      <selection activeCell="H7" sqref="H7"/>
    </sheetView>
  </sheetViews>
  <sheetFormatPr defaultColWidth="11.421875" defaultRowHeight="12.75"/>
  <cols>
    <col min="1" max="1" width="1.7109375" style="142" customWidth="1"/>
    <col min="2" max="2" width="6.7109375" style="141" customWidth="1"/>
    <col min="3" max="3" width="15.8515625" style="141" customWidth="1"/>
    <col min="4" max="4" width="3.57421875" style="141" customWidth="1"/>
    <col min="5" max="5" width="15.00390625" style="141" customWidth="1"/>
    <col min="6" max="7" width="6.7109375" style="141" customWidth="1"/>
    <col min="8" max="8" width="6.00390625" style="144" customWidth="1"/>
    <col min="9" max="9" width="5.8515625" style="144" customWidth="1"/>
    <col min="10" max="10" width="7.00390625" style="144" customWidth="1"/>
    <col min="11" max="11" width="11.00390625" style="140" customWidth="1"/>
    <col min="12" max="12" width="10.57421875" style="140" customWidth="1"/>
    <col min="13" max="13" width="11.00390625" style="140" customWidth="1"/>
    <col min="14" max="16" width="9.140625" style="140" customWidth="1"/>
    <col min="17" max="17" width="9.00390625" style="140" customWidth="1"/>
    <col min="18" max="18" width="5.8515625" style="140" bestFit="1" customWidth="1"/>
    <col min="19" max="19" width="7.28125" style="140" bestFit="1" customWidth="1"/>
    <col min="20" max="20" width="9.57421875" style="140" customWidth="1"/>
    <col min="21" max="22" width="9.140625" style="140" customWidth="1"/>
    <col min="23" max="23" width="11.140625" style="140" customWidth="1"/>
    <col min="24" max="16384" width="11.421875" style="141" customWidth="1"/>
  </cols>
  <sheetData>
    <row r="1" spans="1:22" ht="18" customHeight="1">
      <c r="A1" s="613" t="s">
        <v>104</v>
      </c>
      <c r="B1" s="613"/>
      <c r="C1" s="613"/>
      <c r="D1" s="613"/>
      <c r="E1" s="662">
        <f>'Annexe 1 (A) - Sal. à partager'!N6</f>
        <v>0</v>
      </c>
      <c r="F1" s="662"/>
      <c r="G1" s="662"/>
      <c r="H1" s="662"/>
      <c r="I1" s="662"/>
      <c r="J1" s="662"/>
      <c r="K1" s="662"/>
      <c r="L1" s="138"/>
      <c r="M1" s="139" t="s">
        <v>186</v>
      </c>
      <c r="N1" s="139"/>
      <c r="O1" s="139"/>
      <c r="P1" s="139"/>
      <c r="Q1" s="139"/>
      <c r="R1" s="139"/>
      <c r="S1" s="139"/>
      <c r="T1" s="139"/>
      <c r="U1" s="139"/>
      <c r="V1" s="139"/>
    </row>
    <row r="2" spans="2:22" ht="21" customHeight="1" thickBot="1">
      <c r="B2" s="649"/>
      <c r="C2" s="649"/>
      <c r="D2" s="649"/>
      <c r="E2" s="649"/>
      <c r="F2" s="649"/>
      <c r="G2" s="649"/>
      <c r="H2" s="649"/>
      <c r="I2" s="649"/>
      <c r="J2" s="649"/>
      <c r="K2" s="649"/>
      <c r="L2" s="649"/>
      <c r="M2" s="649"/>
      <c r="N2" s="649"/>
      <c r="O2" s="649"/>
      <c r="P2" s="649"/>
      <c r="Q2" s="649"/>
      <c r="R2" s="649"/>
      <c r="S2" s="649"/>
      <c r="T2" s="649"/>
      <c r="U2" s="649"/>
      <c r="V2" s="649"/>
    </row>
    <row r="3" spans="1:23" s="151" customFormat="1" ht="18" customHeight="1" thickBot="1">
      <c r="A3" s="145"/>
      <c r="B3" s="666"/>
      <c r="C3" s="666"/>
      <c r="D3" s="666"/>
      <c r="E3" s="666"/>
      <c r="F3" s="666"/>
      <c r="G3" s="666"/>
      <c r="H3" s="666"/>
      <c r="I3" s="666"/>
      <c r="J3" s="667"/>
      <c r="K3" s="621" t="s">
        <v>105</v>
      </c>
      <c r="L3" s="622"/>
      <c r="M3" s="148" t="s">
        <v>103</v>
      </c>
      <c r="N3" s="583" t="s">
        <v>106</v>
      </c>
      <c r="O3" s="584"/>
      <c r="P3" s="584"/>
      <c r="Q3" s="584"/>
      <c r="R3" s="584"/>
      <c r="S3" s="584"/>
      <c r="T3" s="584"/>
      <c r="U3" s="584"/>
      <c r="V3" s="149"/>
      <c r="W3" s="150"/>
    </row>
    <row r="4" spans="1:23" ht="33" customHeight="1">
      <c r="A4" s="152"/>
      <c r="B4" s="645" t="s">
        <v>107</v>
      </c>
      <c r="C4" s="645"/>
      <c r="D4" s="645"/>
      <c r="E4" s="646"/>
      <c r="F4" s="625" t="s">
        <v>108</v>
      </c>
      <c r="G4" s="625" t="s">
        <v>109</v>
      </c>
      <c r="H4" s="607" t="s">
        <v>130</v>
      </c>
      <c r="I4" s="607"/>
      <c r="J4" s="627" t="s">
        <v>110</v>
      </c>
      <c r="K4" s="630" t="s">
        <v>111</v>
      </c>
      <c r="L4" s="610" t="s">
        <v>112</v>
      </c>
      <c r="M4" s="155" t="s">
        <v>113</v>
      </c>
      <c r="N4" s="156" t="s">
        <v>114</v>
      </c>
      <c r="O4" s="157" t="s">
        <v>115</v>
      </c>
      <c r="P4" s="156" t="s">
        <v>157</v>
      </c>
      <c r="Q4" s="156" t="s">
        <v>116</v>
      </c>
      <c r="R4" s="156" t="s">
        <v>117</v>
      </c>
      <c r="S4" s="156" t="s">
        <v>258</v>
      </c>
      <c r="T4" s="156" t="s">
        <v>118</v>
      </c>
      <c r="U4" s="156" t="s">
        <v>119</v>
      </c>
      <c r="V4" s="604" t="s">
        <v>131</v>
      </c>
      <c r="W4" s="154"/>
    </row>
    <row r="5" spans="1:23" ht="12" customHeight="1">
      <c r="A5" s="152"/>
      <c r="B5" s="645"/>
      <c r="C5" s="645"/>
      <c r="D5" s="645"/>
      <c r="E5" s="646"/>
      <c r="F5" s="626"/>
      <c r="G5" s="626"/>
      <c r="H5" s="623" t="s">
        <v>120</v>
      </c>
      <c r="I5" s="623" t="s">
        <v>121</v>
      </c>
      <c r="J5" s="628"/>
      <c r="K5" s="631"/>
      <c r="L5" s="611"/>
      <c r="M5" s="587">
        <v>501</v>
      </c>
      <c r="N5" s="158">
        <v>510</v>
      </c>
      <c r="O5" s="158">
        <v>511</v>
      </c>
      <c r="P5" s="158">
        <v>512</v>
      </c>
      <c r="Q5" s="158">
        <v>513</v>
      </c>
      <c r="R5" s="158">
        <v>514</v>
      </c>
      <c r="S5" s="158">
        <v>514</v>
      </c>
      <c r="T5" s="158">
        <v>514</v>
      </c>
      <c r="U5" s="159">
        <v>514</v>
      </c>
      <c r="V5" s="605"/>
      <c r="W5" s="154"/>
    </row>
    <row r="6" spans="1:23" ht="18" customHeight="1" thickBot="1">
      <c r="A6" s="152"/>
      <c r="B6" s="647"/>
      <c r="C6" s="647"/>
      <c r="D6" s="647"/>
      <c r="E6" s="648"/>
      <c r="F6" s="660" t="s">
        <v>170</v>
      </c>
      <c r="G6" s="661"/>
      <c r="H6" s="624"/>
      <c r="I6" s="624"/>
      <c r="J6" s="629"/>
      <c r="K6" s="632"/>
      <c r="L6" s="612"/>
      <c r="M6" s="588"/>
      <c r="N6" s="235">
        <f>'Annexe 1 (B) - Paroisse 1'!N6</f>
        <v>0.01778</v>
      </c>
      <c r="O6" s="235">
        <f>'Annexe 1 (B) - Paroisse 1'!O6</f>
        <v>0.00767</v>
      </c>
      <c r="P6" s="235">
        <f>'Annexe 1 (B) - Paroisse 1'!P6</f>
        <v>0.054</v>
      </c>
      <c r="Q6" s="235">
        <f>'Annexe 1 (B) - Paroisse 1'!Q6</f>
        <v>0.025</v>
      </c>
      <c r="R6" s="235">
        <f>'Annexe 1 (B) - Paroisse 1'!R6</f>
        <v>0.0177</v>
      </c>
      <c r="S6" s="235">
        <f>'Annexe 1 (B) - Paroisse 1'!S6</f>
        <v>0</v>
      </c>
      <c r="T6" s="163"/>
      <c r="U6" s="164"/>
      <c r="V6" s="606"/>
      <c r="W6" s="154"/>
    </row>
    <row r="7" spans="1:23" ht="15.75" customHeight="1" thickTop="1">
      <c r="A7" s="602"/>
      <c r="B7" s="633" t="s">
        <v>155</v>
      </c>
      <c r="C7" s="634"/>
      <c r="D7" s="635"/>
      <c r="E7" s="165" t="s">
        <v>132</v>
      </c>
      <c r="F7" s="663">
        <f>'Annexe 1 (B) - Paroisse 1'!F7:F9</f>
        <v>0</v>
      </c>
      <c r="G7" s="657">
        <f>'Annexe 1 (B) - Paroisse 1'!G7:G9</f>
        <v>0</v>
      </c>
      <c r="H7" s="166"/>
      <c r="I7" s="167">
        <f>'Annexe 1 (A) - Sal. à partager'!G14*'Annexe 1 (A) - Sal. à partager'!K14</f>
        <v>0</v>
      </c>
      <c r="J7" s="168">
        <f>H7+I7</f>
        <v>0</v>
      </c>
      <c r="K7" s="169"/>
      <c r="L7" s="170">
        <f>'Annexe 1 (A) - Sal. à partager'!R14</f>
        <v>0</v>
      </c>
      <c r="M7" s="171">
        <f>K7+L7</f>
        <v>0</v>
      </c>
      <c r="N7" s="172">
        <f>IF(M7=0,0,(M7+F7*J7+G7*J7)*N6)</f>
        <v>0</v>
      </c>
      <c r="O7" s="172">
        <f>IF(M7=0,0,(M7+$F$7*J7+$G$7*J7)*$O$6)</f>
        <v>0</v>
      </c>
      <c r="P7" s="172">
        <f>IF(M7=0,0,((M7+F7*J7)-3500*J7)*P6)</f>
        <v>0</v>
      </c>
      <c r="Q7" s="173">
        <f>IF(M7=0,0,(M7+F7*J7+G7*J7)*Q6)</f>
        <v>0</v>
      </c>
      <c r="R7" s="173"/>
      <c r="S7" s="173">
        <f>IF(M7=0,0,(M7+F7*J7+G7*J7)*S6)</f>
        <v>0</v>
      </c>
      <c r="T7" s="174"/>
      <c r="U7" s="174"/>
      <c r="V7" s="175">
        <f>SUM(M7:U7)</f>
        <v>0</v>
      </c>
      <c r="W7" s="154"/>
    </row>
    <row r="8" spans="1:23" ht="15.75" customHeight="1">
      <c r="A8" s="602"/>
      <c r="B8" s="636"/>
      <c r="C8" s="637"/>
      <c r="D8" s="638"/>
      <c r="E8" s="176" t="s">
        <v>133</v>
      </c>
      <c r="F8" s="664"/>
      <c r="G8" s="658"/>
      <c r="H8" s="177"/>
      <c r="I8" s="178">
        <f>'Annexe 1 (A) - Sal. à partager'!G15*'Annexe 1 (A) - Sal. à partager'!K15</f>
        <v>0</v>
      </c>
      <c r="J8" s="179">
        <f>H8+I8</f>
        <v>0</v>
      </c>
      <c r="K8" s="180"/>
      <c r="L8" s="170">
        <f>'Annexe 1 (A) - Sal. à partager'!R15</f>
        <v>0</v>
      </c>
      <c r="M8" s="171">
        <f>K8+L8</f>
        <v>0</v>
      </c>
      <c r="N8" s="181" t="s">
        <v>122</v>
      </c>
      <c r="O8" s="181" t="s">
        <v>122</v>
      </c>
      <c r="P8" s="183">
        <f>IF(M8=0,0,((M8+F7*J8)-3500*J8)*P6)</f>
        <v>0</v>
      </c>
      <c r="Q8" s="182">
        <f>IF(M8=0,0,(M8+F7*J8+G7*J8)*Q6)</f>
        <v>0</v>
      </c>
      <c r="R8" s="182"/>
      <c r="S8" s="182">
        <f>IF(M8=0,0,(M8+F7*J8+G7*J8)*S6)</f>
        <v>0</v>
      </c>
      <c r="T8" s="184"/>
      <c r="U8" s="184"/>
      <c r="V8" s="185">
        <f>SUM(M8:U8)</f>
        <v>0</v>
      </c>
      <c r="W8" s="154"/>
    </row>
    <row r="9" spans="1:23" ht="15.75" customHeight="1">
      <c r="A9" s="152"/>
      <c r="B9" s="608" t="s">
        <v>88</v>
      </c>
      <c r="C9" s="609"/>
      <c r="D9" s="609"/>
      <c r="E9" s="609"/>
      <c r="F9" s="665"/>
      <c r="G9" s="659"/>
      <c r="H9" s="177"/>
      <c r="I9" s="178">
        <f>'Annexe 1 (A) - Sal. à partager'!G16*'Annexe 1 (A) - Sal. à partager'!K16</f>
        <v>0</v>
      </c>
      <c r="J9" s="179">
        <f>H9+I9</f>
        <v>0</v>
      </c>
      <c r="K9" s="180"/>
      <c r="L9" s="170">
        <f>'Annexe 1 (A) - Sal. à partager'!R16</f>
        <v>0</v>
      </c>
      <c r="M9" s="171">
        <f>K9+L9</f>
        <v>0</v>
      </c>
      <c r="N9" s="182">
        <f>IF(M9=0,0,(M9+F7*J9+G7*J9)*N6)</f>
        <v>0</v>
      </c>
      <c r="O9" s="182">
        <f>IF(M9=0,0,(M9+$F$7*J9+$G$7*J9)*$O$6)</f>
        <v>0</v>
      </c>
      <c r="P9" s="182">
        <f>IF(M9=0,0,((M9+F7*J9)-3500*J9)*P6)</f>
        <v>0</v>
      </c>
      <c r="Q9" s="182">
        <f>IF(M9=0,0,(M9+F7*J9+G7*J9)*Q6)</f>
        <v>0</v>
      </c>
      <c r="R9" s="183">
        <f>IF(M9=0,0,(M9+F7*J9+G7*J9)*R6)</f>
        <v>0</v>
      </c>
      <c r="S9" s="183"/>
      <c r="T9" s="186"/>
      <c r="U9" s="186"/>
      <c r="V9" s="185">
        <f>SUM(M9:U9)</f>
        <v>0</v>
      </c>
      <c r="W9" s="154"/>
    </row>
    <row r="10" spans="1:23" ht="15.75" customHeight="1">
      <c r="A10" s="602"/>
      <c r="B10" s="639" t="s">
        <v>89</v>
      </c>
      <c r="C10" s="640"/>
      <c r="D10" s="641"/>
      <c r="E10" s="597" t="s">
        <v>134</v>
      </c>
      <c r="F10" s="597"/>
      <c r="G10" s="598"/>
      <c r="H10" s="177"/>
      <c r="I10" s="178">
        <f>'Annexe 1 (A) - Sal. à partager'!G17*'Annexe 1 (A) - Sal. à partager'!K17</f>
        <v>0</v>
      </c>
      <c r="J10" s="179">
        <f>H10+I10</f>
        <v>0</v>
      </c>
      <c r="K10" s="180"/>
      <c r="L10" s="170">
        <f>'Annexe 1 (A) - Sal. à partager'!R17</f>
        <v>0</v>
      </c>
      <c r="M10" s="171">
        <f>K10+L10</f>
        <v>0</v>
      </c>
      <c r="N10" s="182">
        <f>M10*N6</f>
        <v>0</v>
      </c>
      <c r="O10" s="182">
        <f>M10*$O$6</f>
        <v>0</v>
      </c>
      <c r="P10" s="182">
        <f>IF((M10-3500*J10)*P6&lt;0,0,IF(M10&gt;3500,(M10-3500*J10)*P6,0))</f>
        <v>0</v>
      </c>
      <c r="Q10" s="182">
        <f>M10*$Q$6</f>
        <v>0</v>
      </c>
      <c r="R10" s="182">
        <f>M10*$R$6</f>
        <v>0</v>
      </c>
      <c r="S10" s="182"/>
      <c r="T10" s="186"/>
      <c r="U10" s="186"/>
      <c r="V10" s="185">
        <f>SUM(M10:U10)</f>
        <v>0</v>
      </c>
      <c r="W10" s="154"/>
    </row>
    <row r="11" spans="1:23" ht="15.75" customHeight="1">
      <c r="A11" s="602"/>
      <c r="B11" s="642"/>
      <c r="C11" s="643"/>
      <c r="D11" s="644"/>
      <c r="E11" s="597" t="s">
        <v>135</v>
      </c>
      <c r="F11" s="597"/>
      <c r="G11" s="598"/>
      <c r="H11" s="177"/>
      <c r="I11" s="178">
        <f>'Annexe 1 (A) - Sal. à partager'!G18*'Annexe 1 (A) - Sal. à partager'!K18</f>
        <v>0</v>
      </c>
      <c r="J11" s="179">
        <f>H11+I11</f>
        <v>0</v>
      </c>
      <c r="K11" s="180"/>
      <c r="L11" s="170">
        <f>'Annexe 1 (A) - Sal. à partager'!R18</f>
        <v>0</v>
      </c>
      <c r="M11" s="171">
        <f>K11+L11</f>
        <v>0</v>
      </c>
      <c r="N11" s="187" t="s">
        <v>122</v>
      </c>
      <c r="O11" s="187" t="s">
        <v>122</v>
      </c>
      <c r="P11" s="182">
        <f>IF((M10-3500*J10)*P6&lt;0,0,IF(M11&gt;3500,(M11-3500*J11)*P6,0))</f>
        <v>0</v>
      </c>
      <c r="Q11" s="182">
        <f>M11*$Q$6</f>
        <v>0</v>
      </c>
      <c r="R11" s="182">
        <f>M11*$R$6</f>
        <v>0</v>
      </c>
      <c r="S11" s="182"/>
      <c r="T11" s="186"/>
      <c r="U11" s="186"/>
      <c r="V11" s="185">
        <f>SUM(M11:U11)</f>
        <v>0</v>
      </c>
      <c r="W11" s="154"/>
    </row>
    <row r="12" spans="1:23" ht="15.75" customHeight="1">
      <c r="A12" s="152"/>
      <c r="B12" s="596" t="s">
        <v>92</v>
      </c>
      <c r="C12" s="597"/>
      <c r="D12" s="597"/>
      <c r="E12" s="597"/>
      <c r="F12" s="597"/>
      <c r="G12" s="598"/>
      <c r="H12" s="188"/>
      <c r="I12" s="178"/>
      <c r="J12" s="179"/>
      <c r="K12" s="189"/>
      <c r="L12" s="170"/>
      <c r="M12" s="171"/>
      <c r="N12" s="182"/>
      <c r="O12" s="182"/>
      <c r="P12" s="182"/>
      <c r="Q12" s="182"/>
      <c r="R12" s="182"/>
      <c r="S12" s="182"/>
      <c r="T12" s="182"/>
      <c r="U12" s="182"/>
      <c r="V12" s="185"/>
      <c r="W12" s="154"/>
    </row>
    <row r="13" spans="1:23" ht="15.75" customHeight="1">
      <c r="A13" s="152"/>
      <c r="B13" s="190"/>
      <c r="C13" s="603" t="s">
        <v>93</v>
      </c>
      <c r="D13" s="603"/>
      <c r="E13" s="597"/>
      <c r="F13" s="597"/>
      <c r="G13" s="598"/>
      <c r="H13" s="177"/>
      <c r="I13" s="178">
        <f>'Annexe 1 (A) - Sal. à partager'!G20*'Annexe 1 (A) - Sal. à partager'!K20</f>
        <v>0</v>
      </c>
      <c r="J13" s="179">
        <f aca="true" t="shared" si="0" ref="J13:J27">H13+I13</f>
        <v>0</v>
      </c>
      <c r="K13" s="180"/>
      <c r="L13" s="170">
        <f>'Annexe 1 (A) - Sal. à partager'!R20</f>
        <v>0</v>
      </c>
      <c r="M13" s="171">
        <f aca="true" t="shared" si="1" ref="M13:M27">K13+L13</f>
        <v>0</v>
      </c>
      <c r="N13" s="182">
        <f aca="true" t="shared" si="2" ref="N13:N27">M13*$N$6</f>
        <v>0</v>
      </c>
      <c r="O13" s="182">
        <f aca="true" t="shared" si="3" ref="O13:O27">M13*$O$6</f>
        <v>0</v>
      </c>
      <c r="P13" s="182">
        <f>IF((M13-3500*J13)*P6&lt;0,0,IF(M13&gt;3500,(M13-3500*J13)*P6,0))</f>
        <v>0</v>
      </c>
      <c r="Q13" s="182">
        <f aca="true" t="shared" si="4" ref="Q13:Q27">M13*$Q$6</f>
        <v>0</v>
      </c>
      <c r="R13" s="182">
        <f aca="true" t="shared" si="5" ref="R13:R27">M13*$R$6</f>
        <v>0</v>
      </c>
      <c r="S13" s="182"/>
      <c r="T13" s="186"/>
      <c r="U13" s="186"/>
      <c r="V13" s="185">
        <f aca="true" t="shared" si="6" ref="V13:V27">SUM(M13:U13)</f>
        <v>0</v>
      </c>
      <c r="W13" s="154"/>
    </row>
    <row r="14" spans="1:23" ht="15.75" customHeight="1">
      <c r="A14" s="152"/>
      <c r="B14" s="190"/>
      <c r="C14" s="603" t="s">
        <v>27</v>
      </c>
      <c r="D14" s="603"/>
      <c r="E14" s="597"/>
      <c r="F14" s="597"/>
      <c r="G14" s="598"/>
      <c r="H14" s="177"/>
      <c r="I14" s="178">
        <f>'Annexe 1 (A) - Sal. à partager'!G21*'Annexe 1 (A) - Sal. à partager'!K21</f>
        <v>0</v>
      </c>
      <c r="J14" s="179">
        <f t="shared" si="0"/>
        <v>0</v>
      </c>
      <c r="K14" s="180"/>
      <c r="L14" s="170">
        <f>'Annexe 1 (A) - Sal. à partager'!R21</f>
        <v>0</v>
      </c>
      <c r="M14" s="171">
        <f t="shared" si="1"/>
        <v>0</v>
      </c>
      <c r="N14" s="182">
        <f t="shared" si="2"/>
        <v>0</v>
      </c>
      <c r="O14" s="182">
        <f t="shared" si="3"/>
        <v>0</v>
      </c>
      <c r="P14" s="182">
        <f>IF((M14-3500*J14)*P6&lt;0,0,IF(M14&gt;3500,(M14-3500*J14)*P6,0))</f>
        <v>0</v>
      </c>
      <c r="Q14" s="182">
        <f t="shared" si="4"/>
        <v>0</v>
      </c>
      <c r="R14" s="182">
        <f t="shared" si="5"/>
        <v>0</v>
      </c>
      <c r="S14" s="182"/>
      <c r="T14" s="186"/>
      <c r="U14" s="186"/>
      <c r="V14" s="185">
        <f t="shared" si="6"/>
        <v>0</v>
      </c>
      <c r="W14" s="154"/>
    </row>
    <row r="15" spans="1:23" ht="15.75" customHeight="1">
      <c r="A15" s="152"/>
      <c r="B15" s="190"/>
      <c r="C15" s="603" t="s">
        <v>28</v>
      </c>
      <c r="D15" s="603"/>
      <c r="E15" s="597"/>
      <c r="F15" s="597"/>
      <c r="G15" s="598"/>
      <c r="H15" s="177"/>
      <c r="I15" s="178">
        <f>'Annexe 1 (A) - Sal. à partager'!G22*'Annexe 1 (A) - Sal. à partager'!K22</f>
        <v>0</v>
      </c>
      <c r="J15" s="179">
        <f t="shared" si="0"/>
        <v>0</v>
      </c>
      <c r="K15" s="180"/>
      <c r="L15" s="170">
        <f>'Annexe 1 (A) - Sal. à partager'!R22</f>
        <v>0</v>
      </c>
      <c r="M15" s="171">
        <f t="shared" si="1"/>
        <v>0</v>
      </c>
      <c r="N15" s="182">
        <f t="shared" si="2"/>
        <v>0</v>
      </c>
      <c r="O15" s="182">
        <f t="shared" si="3"/>
        <v>0</v>
      </c>
      <c r="P15" s="182">
        <f>IF((M15-3500*J15)*P6&lt;0,0,IF(M15&gt;3500,(M15-3500*J15)*P6,0))</f>
        <v>0</v>
      </c>
      <c r="Q15" s="182">
        <f t="shared" si="4"/>
        <v>0</v>
      </c>
      <c r="R15" s="182">
        <f t="shared" si="5"/>
        <v>0</v>
      </c>
      <c r="S15" s="182"/>
      <c r="T15" s="186"/>
      <c r="U15" s="186"/>
      <c r="V15" s="185">
        <f t="shared" si="6"/>
        <v>0</v>
      </c>
      <c r="W15" s="154"/>
    </row>
    <row r="16" spans="1:23" ht="15.75" customHeight="1">
      <c r="A16" s="152"/>
      <c r="B16" s="190"/>
      <c r="C16" s="603" t="s">
        <v>29</v>
      </c>
      <c r="D16" s="603"/>
      <c r="E16" s="597"/>
      <c r="F16" s="597"/>
      <c r="G16" s="598"/>
      <c r="H16" s="177"/>
      <c r="I16" s="178">
        <f>'Annexe 1 (A) - Sal. à partager'!G23*'Annexe 1 (A) - Sal. à partager'!K23</f>
        <v>0</v>
      </c>
      <c r="J16" s="179">
        <f t="shared" si="0"/>
        <v>0</v>
      </c>
      <c r="K16" s="180"/>
      <c r="L16" s="170">
        <f>'Annexe 1 (A) - Sal. à partager'!R23</f>
        <v>0</v>
      </c>
      <c r="M16" s="171">
        <f t="shared" si="1"/>
        <v>0</v>
      </c>
      <c r="N16" s="182">
        <f t="shared" si="2"/>
        <v>0</v>
      </c>
      <c r="O16" s="182">
        <f t="shared" si="3"/>
        <v>0</v>
      </c>
      <c r="P16" s="182">
        <f>IF((M16-3500*J16)*P6&lt;0,0,IF(M16&gt;3500,(M16-3500*J16)*P6,0))</f>
        <v>0</v>
      </c>
      <c r="Q16" s="182">
        <f t="shared" si="4"/>
        <v>0</v>
      </c>
      <c r="R16" s="182">
        <f t="shared" si="5"/>
        <v>0</v>
      </c>
      <c r="S16" s="182"/>
      <c r="T16" s="186"/>
      <c r="U16" s="186"/>
      <c r="V16" s="185">
        <f t="shared" si="6"/>
        <v>0</v>
      </c>
      <c r="W16" s="154"/>
    </row>
    <row r="17" spans="1:23" ht="15.75" customHeight="1">
      <c r="A17" s="152"/>
      <c r="B17" s="190"/>
      <c r="C17" s="603" t="s">
        <v>30</v>
      </c>
      <c r="D17" s="603"/>
      <c r="E17" s="597"/>
      <c r="F17" s="597"/>
      <c r="G17" s="598"/>
      <c r="H17" s="177"/>
      <c r="I17" s="178">
        <f>'Annexe 1 (A) - Sal. à partager'!G24*'Annexe 1 (A) - Sal. à partager'!K24</f>
        <v>0</v>
      </c>
      <c r="J17" s="179">
        <f t="shared" si="0"/>
        <v>0</v>
      </c>
      <c r="K17" s="180"/>
      <c r="L17" s="170">
        <f>'Annexe 1 (A) - Sal. à partager'!R24</f>
        <v>0</v>
      </c>
      <c r="M17" s="171">
        <f t="shared" si="1"/>
        <v>0</v>
      </c>
      <c r="N17" s="182">
        <f t="shared" si="2"/>
        <v>0</v>
      </c>
      <c r="O17" s="182">
        <f t="shared" si="3"/>
        <v>0</v>
      </c>
      <c r="P17" s="182">
        <f>IF((M17-3500*J17)*P6&lt;0,0,IF(M17&gt;3500,(M17-3500*J17)*P6,0))</f>
        <v>0</v>
      </c>
      <c r="Q17" s="182">
        <f t="shared" si="4"/>
        <v>0</v>
      </c>
      <c r="R17" s="182">
        <f t="shared" si="5"/>
        <v>0</v>
      </c>
      <c r="S17" s="182"/>
      <c r="T17" s="186"/>
      <c r="U17" s="186"/>
      <c r="V17" s="185">
        <f t="shared" si="6"/>
        <v>0</v>
      </c>
      <c r="W17" s="154"/>
    </row>
    <row r="18" spans="1:23" ht="15.75" customHeight="1">
      <c r="A18" s="152"/>
      <c r="B18" s="596" t="s">
        <v>94</v>
      </c>
      <c r="C18" s="597"/>
      <c r="D18" s="597"/>
      <c r="E18" s="597"/>
      <c r="F18" s="597"/>
      <c r="G18" s="598"/>
      <c r="H18" s="177"/>
      <c r="I18" s="178">
        <f>'Annexe 1 (A) - Sal. à partager'!G25*'Annexe 1 (A) - Sal. à partager'!K25</f>
        <v>0</v>
      </c>
      <c r="J18" s="179">
        <f t="shared" si="0"/>
        <v>0</v>
      </c>
      <c r="K18" s="180"/>
      <c r="L18" s="170">
        <f>'Annexe 1 (A) - Sal. à partager'!R25</f>
        <v>0</v>
      </c>
      <c r="M18" s="171">
        <f t="shared" si="1"/>
        <v>0</v>
      </c>
      <c r="N18" s="182">
        <f t="shared" si="2"/>
        <v>0</v>
      </c>
      <c r="O18" s="182">
        <f t="shared" si="3"/>
        <v>0</v>
      </c>
      <c r="P18" s="182">
        <f>IF((M18-3500*J18)*P6&lt;0,0,IF(M18&gt;3500,(M18-3500*J18)*P6,0))</f>
        <v>0</v>
      </c>
      <c r="Q18" s="182">
        <f t="shared" si="4"/>
        <v>0</v>
      </c>
      <c r="R18" s="182">
        <f t="shared" si="5"/>
        <v>0</v>
      </c>
      <c r="S18" s="182"/>
      <c r="T18" s="186"/>
      <c r="U18" s="186"/>
      <c r="V18" s="185">
        <f t="shared" si="6"/>
        <v>0</v>
      </c>
      <c r="W18" s="154"/>
    </row>
    <row r="19" spans="1:23" ht="15.75" customHeight="1">
      <c r="A19" s="152"/>
      <c r="B19" s="654" t="s">
        <v>95</v>
      </c>
      <c r="C19" s="655"/>
      <c r="D19" s="655"/>
      <c r="E19" s="655"/>
      <c r="F19" s="655"/>
      <c r="G19" s="656"/>
      <c r="H19" s="177"/>
      <c r="I19" s="178">
        <f>'Annexe 1 (A) - Sal. à partager'!G26*'Annexe 1 (A) - Sal. à partager'!K26</f>
        <v>0</v>
      </c>
      <c r="J19" s="179">
        <f t="shared" si="0"/>
        <v>0</v>
      </c>
      <c r="K19" s="180"/>
      <c r="L19" s="170">
        <f>'Annexe 1 (A) - Sal. à partager'!R26</f>
        <v>0</v>
      </c>
      <c r="M19" s="171">
        <f t="shared" si="1"/>
        <v>0</v>
      </c>
      <c r="N19" s="182">
        <f t="shared" si="2"/>
        <v>0</v>
      </c>
      <c r="O19" s="182">
        <f t="shared" si="3"/>
        <v>0</v>
      </c>
      <c r="P19" s="182">
        <f>IF((M19-3500*J19)*P6&lt;0,0,IF(M19&gt;3500,(M19-3500*J19)*P6,0))</f>
        <v>0</v>
      </c>
      <c r="Q19" s="182">
        <f t="shared" si="4"/>
        <v>0</v>
      </c>
      <c r="R19" s="182">
        <f t="shared" si="5"/>
        <v>0</v>
      </c>
      <c r="S19" s="182"/>
      <c r="T19" s="186"/>
      <c r="U19" s="186"/>
      <c r="V19" s="185">
        <f t="shared" si="6"/>
        <v>0</v>
      </c>
      <c r="W19" s="154"/>
    </row>
    <row r="20" spans="1:23" ht="15.75" customHeight="1">
      <c r="A20" s="152"/>
      <c r="B20" s="599" t="s">
        <v>96</v>
      </c>
      <c r="C20" s="600"/>
      <c r="D20" s="600"/>
      <c r="E20" s="600"/>
      <c r="F20" s="600"/>
      <c r="G20" s="601"/>
      <c r="H20" s="177"/>
      <c r="I20" s="178">
        <f>'Annexe 1 (A) - Sal. à partager'!G27*'Annexe 1 (A) - Sal. à partager'!K27</f>
        <v>0</v>
      </c>
      <c r="J20" s="179">
        <f t="shared" si="0"/>
        <v>0</v>
      </c>
      <c r="K20" s="180"/>
      <c r="L20" s="170">
        <f>'Annexe 1 (A) - Sal. à partager'!R27</f>
        <v>0</v>
      </c>
      <c r="M20" s="171">
        <f t="shared" si="1"/>
        <v>0</v>
      </c>
      <c r="N20" s="182">
        <f t="shared" si="2"/>
        <v>0</v>
      </c>
      <c r="O20" s="182">
        <f t="shared" si="3"/>
        <v>0</v>
      </c>
      <c r="P20" s="182">
        <f>IF((M20-3500*J20)*P6&lt;0,0,IF(M20&gt;3500,(M20-3500*J20)*P6,0))</f>
        <v>0</v>
      </c>
      <c r="Q20" s="182">
        <f t="shared" si="4"/>
        <v>0</v>
      </c>
      <c r="R20" s="182">
        <f t="shared" si="5"/>
        <v>0</v>
      </c>
      <c r="S20" s="182"/>
      <c r="T20" s="186"/>
      <c r="U20" s="186"/>
      <c r="V20" s="185">
        <f t="shared" si="6"/>
        <v>0</v>
      </c>
      <c r="W20" s="154"/>
    </row>
    <row r="21" spans="1:23" ht="15.75" customHeight="1">
      <c r="A21" s="152"/>
      <c r="B21" s="599" t="s">
        <v>97</v>
      </c>
      <c r="C21" s="600"/>
      <c r="D21" s="600"/>
      <c r="E21" s="600"/>
      <c r="F21" s="600"/>
      <c r="G21" s="601"/>
      <c r="H21" s="177"/>
      <c r="I21" s="178">
        <f>'Annexe 1 (A) - Sal. à partager'!G28*'Annexe 1 (A) - Sal. à partager'!K28</f>
        <v>0</v>
      </c>
      <c r="J21" s="179">
        <f t="shared" si="0"/>
        <v>0</v>
      </c>
      <c r="K21" s="180"/>
      <c r="L21" s="170">
        <f>'Annexe 1 (A) - Sal. à partager'!R28</f>
        <v>0</v>
      </c>
      <c r="M21" s="171">
        <f t="shared" si="1"/>
        <v>0</v>
      </c>
      <c r="N21" s="182">
        <f t="shared" si="2"/>
        <v>0</v>
      </c>
      <c r="O21" s="182">
        <f t="shared" si="3"/>
        <v>0</v>
      </c>
      <c r="P21" s="182">
        <f>IF((M21-3500*J21)*P6&lt;0,0,IF(M21&gt;3500,(M21-3500*J21)*P6,0))</f>
        <v>0</v>
      </c>
      <c r="Q21" s="182">
        <f t="shared" si="4"/>
        <v>0</v>
      </c>
      <c r="R21" s="182">
        <f t="shared" si="5"/>
        <v>0</v>
      </c>
      <c r="S21" s="182"/>
      <c r="T21" s="186"/>
      <c r="U21" s="186"/>
      <c r="V21" s="185">
        <f t="shared" si="6"/>
        <v>0</v>
      </c>
      <c r="W21" s="154"/>
    </row>
    <row r="22" spans="1:23" ht="15.75" customHeight="1">
      <c r="A22" s="152"/>
      <c r="B22" s="596" t="s">
        <v>98</v>
      </c>
      <c r="C22" s="597"/>
      <c r="D22" s="597"/>
      <c r="E22" s="597"/>
      <c r="F22" s="597"/>
      <c r="G22" s="598"/>
      <c r="H22" s="177"/>
      <c r="I22" s="178">
        <f>'Annexe 1 (A) - Sal. à partager'!G29*'Annexe 1 (A) - Sal. à partager'!K29</f>
        <v>0</v>
      </c>
      <c r="J22" s="179">
        <f t="shared" si="0"/>
        <v>0</v>
      </c>
      <c r="K22" s="180"/>
      <c r="L22" s="170">
        <f>'Annexe 1 (A) - Sal. à partager'!R29</f>
        <v>0</v>
      </c>
      <c r="M22" s="171">
        <f t="shared" si="1"/>
        <v>0</v>
      </c>
      <c r="N22" s="182">
        <f t="shared" si="2"/>
        <v>0</v>
      </c>
      <c r="O22" s="182">
        <f t="shared" si="3"/>
        <v>0</v>
      </c>
      <c r="P22" s="182">
        <f>IF((M22-3500*J22)*P6&lt;0,0,IF(M22&gt;3500,(M22-3500*J22)*P6,0))</f>
        <v>0</v>
      </c>
      <c r="Q22" s="182">
        <f t="shared" si="4"/>
        <v>0</v>
      </c>
      <c r="R22" s="182">
        <f t="shared" si="5"/>
        <v>0</v>
      </c>
      <c r="S22" s="182"/>
      <c r="T22" s="186"/>
      <c r="U22" s="186"/>
      <c r="V22" s="185">
        <f t="shared" si="6"/>
        <v>0</v>
      </c>
      <c r="W22" s="154"/>
    </row>
    <row r="23" spans="1:23" ht="15.75" customHeight="1">
      <c r="A23" s="152"/>
      <c r="B23" s="599" t="s">
        <v>99</v>
      </c>
      <c r="C23" s="600"/>
      <c r="D23" s="600"/>
      <c r="E23" s="600"/>
      <c r="F23" s="600"/>
      <c r="G23" s="601"/>
      <c r="H23" s="177"/>
      <c r="I23" s="178">
        <f>'Annexe 1 (A) - Sal. à partager'!G30*'Annexe 1 (A) - Sal. à partager'!K30</f>
        <v>0</v>
      </c>
      <c r="J23" s="179">
        <f t="shared" si="0"/>
        <v>0</v>
      </c>
      <c r="K23" s="180"/>
      <c r="L23" s="170">
        <f>'Annexe 1 (A) - Sal. à partager'!R30</f>
        <v>0</v>
      </c>
      <c r="M23" s="171">
        <f t="shared" si="1"/>
        <v>0</v>
      </c>
      <c r="N23" s="182">
        <f t="shared" si="2"/>
        <v>0</v>
      </c>
      <c r="O23" s="182">
        <f t="shared" si="3"/>
        <v>0</v>
      </c>
      <c r="P23" s="182">
        <f>IF((M23-3500*J23)*P6&lt;0,0,IF(M23&gt;3500,(M23-3500*J23)*P6,0))</f>
        <v>0</v>
      </c>
      <c r="Q23" s="182">
        <f t="shared" si="4"/>
        <v>0</v>
      </c>
      <c r="R23" s="182">
        <f t="shared" si="5"/>
        <v>0</v>
      </c>
      <c r="S23" s="182"/>
      <c r="T23" s="186"/>
      <c r="U23" s="186"/>
      <c r="V23" s="185">
        <f t="shared" si="6"/>
        <v>0</v>
      </c>
      <c r="W23" s="154"/>
    </row>
    <row r="24" spans="1:23" ht="15.75" customHeight="1">
      <c r="A24" s="152"/>
      <c r="B24" s="596" t="s">
        <v>100</v>
      </c>
      <c r="C24" s="597"/>
      <c r="D24" s="597"/>
      <c r="E24" s="597"/>
      <c r="F24" s="597"/>
      <c r="G24" s="598"/>
      <c r="H24" s="177"/>
      <c r="I24" s="178">
        <f>'Annexe 1 (A) - Sal. à partager'!G31*'Annexe 1 (A) - Sal. à partager'!K31</f>
        <v>0</v>
      </c>
      <c r="J24" s="179">
        <f t="shared" si="0"/>
        <v>0</v>
      </c>
      <c r="K24" s="180"/>
      <c r="L24" s="170">
        <f>'Annexe 1 (A) - Sal. à partager'!R31</f>
        <v>0</v>
      </c>
      <c r="M24" s="171">
        <f t="shared" si="1"/>
        <v>0</v>
      </c>
      <c r="N24" s="182">
        <f t="shared" si="2"/>
        <v>0</v>
      </c>
      <c r="O24" s="182">
        <f t="shared" si="3"/>
        <v>0</v>
      </c>
      <c r="P24" s="182">
        <f>IF((M24-3500*J24)*P6&lt;0,0,IF(M24&gt;3500,(M24-3500*J24)*P6,0))</f>
        <v>0</v>
      </c>
      <c r="Q24" s="182">
        <f t="shared" si="4"/>
        <v>0</v>
      </c>
      <c r="R24" s="182">
        <f t="shared" si="5"/>
        <v>0</v>
      </c>
      <c r="S24" s="182"/>
      <c r="T24" s="186"/>
      <c r="U24" s="186"/>
      <c r="V24" s="185">
        <f t="shared" si="6"/>
        <v>0</v>
      </c>
      <c r="W24" s="154"/>
    </row>
    <row r="25" spans="1:23" ht="15.75" customHeight="1">
      <c r="A25" s="152"/>
      <c r="B25" s="599" t="s">
        <v>101</v>
      </c>
      <c r="C25" s="600"/>
      <c r="D25" s="600"/>
      <c r="E25" s="600"/>
      <c r="F25" s="600"/>
      <c r="G25" s="601"/>
      <c r="H25" s="177"/>
      <c r="I25" s="178">
        <f>'Annexe 1 (A) - Sal. à partager'!G32*'Annexe 1 (A) - Sal. à partager'!K32</f>
        <v>0</v>
      </c>
      <c r="J25" s="179">
        <f t="shared" si="0"/>
        <v>0</v>
      </c>
      <c r="K25" s="180"/>
      <c r="L25" s="170">
        <f>'Annexe 1 (A) - Sal. à partager'!R32</f>
        <v>0</v>
      </c>
      <c r="M25" s="171">
        <f t="shared" si="1"/>
        <v>0</v>
      </c>
      <c r="N25" s="182">
        <f t="shared" si="2"/>
        <v>0</v>
      </c>
      <c r="O25" s="182">
        <f t="shared" si="3"/>
        <v>0</v>
      </c>
      <c r="P25" s="182">
        <f>IF((M25-3500*J25)*P6&lt;0,0,IF(M25&gt;3500,(M25-3500*J25)*P6,0))</f>
        <v>0</v>
      </c>
      <c r="Q25" s="182">
        <f t="shared" si="4"/>
        <v>0</v>
      </c>
      <c r="R25" s="182">
        <f t="shared" si="5"/>
        <v>0</v>
      </c>
      <c r="S25" s="182"/>
      <c r="T25" s="186"/>
      <c r="U25" s="186"/>
      <c r="V25" s="185">
        <f t="shared" si="6"/>
        <v>0</v>
      </c>
      <c r="W25" s="154"/>
    </row>
    <row r="26" spans="1:23" ht="15.75" customHeight="1">
      <c r="A26" s="152"/>
      <c r="B26" s="599" t="s">
        <v>102</v>
      </c>
      <c r="C26" s="600"/>
      <c r="D26" s="600"/>
      <c r="E26" s="600"/>
      <c r="F26" s="600"/>
      <c r="G26" s="601"/>
      <c r="H26" s="177"/>
      <c r="I26" s="178">
        <f>'Annexe 1 (A) - Sal. à partager'!G33*'Annexe 1 (A) - Sal. à partager'!K33</f>
        <v>0</v>
      </c>
      <c r="J26" s="179">
        <f t="shared" si="0"/>
        <v>0</v>
      </c>
      <c r="K26" s="180"/>
      <c r="L26" s="170">
        <f>'Annexe 1 (A) - Sal. à partager'!R33</f>
        <v>0</v>
      </c>
      <c r="M26" s="171">
        <f t="shared" si="1"/>
        <v>0</v>
      </c>
      <c r="N26" s="182">
        <f t="shared" si="2"/>
        <v>0</v>
      </c>
      <c r="O26" s="182">
        <f t="shared" si="3"/>
        <v>0</v>
      </c>
      <c r="P26" s="182">
        <f>IF((M26-3500*J26)*P6&lt;0,0,IF(M26&gt;3500,(M26-3500*J26)*P6,0))</f>
        <v>0</v>
      </c>
      <c r="Q26" s="182">
        <f t="shared" si="4"/>
        <v>0</v>
      </c>
      <c r="R26" s="182">
        <f t="shared" si="5"/>
        <v>0</v>
      </c>
      <c r="S26" s="182"/>
      <c r="T26" s="186"/>
      <c r="U26" s="186"/>
      <c r="V26" s="185">
        <f t="shared" si="6"/>
        <v>0</v>
      </c>
      <c r="W26" s="154"/>
    </row>
    <row r="27" spans="1:23" ht="15.75" customHeight="1">
      <c r="A27" s="152"/>
      <c r="B27" s="599" t="s">
        <v>154</v>
      </c>
      <c r="C27" s="600"/>
      <c r="D27" s="568" t="s">
        <v>153</v>
      </c>
      <c r="E27" s="568"/>
      <c r="F27" s="568"/>
      <c r="G27" s="569"/>
      <c r="H27" s="177"/>
      <c r="I27" s="178">
        <f>'Annexe 1 (A) - Sal. à partager'!G34*'Annexe 1 (A) - Sal. à partager'!K34</f>
        <v>0</v>
      </c>
      <c r="J27" s="179">
        <f t="shared" si="0"/>
        <v>0</v>
      </c>
      <c r="K27" s="180"/>
      <c r="L27" s="170">
        <f>'Annexe 1 (A) - Sal. à partager'!R34</f>
        <v>0</v>
      </c>
      <c r="M27" s="171">
        <f t="shared" si="1"/>
        <v>0</v>
      </c>
      <c r="N27" s="182">
        <f t="shared" si="2"/>
        <v>0</v>
      </c>
      <c r="O27" s="182">
        <f t="shared" si="3"/>
        <v>0</v>
      </c>
      <c r="P27" s="182">
        <f>IF((M27-3500*J27)*P6&lt;0,0,IF(M27&gt;3500,(M27-3500*J27)*P6,0))</f>
        <v>0</v>
      </c>
      <c r="Q27" s="182">
        <f t="shared" si="4"/>
        <v>0</v>
      </c>
      <c r="R27" s="182">
        <f t="shared" si="5"/>
        <v>0</v>
      </c>
      <c r="S27" s="182"/>
      <c r="T27" s="186"/>
      <c r="U27" s="186"/>
      <c r="V27" s="185">
        <f t="shared" si="6"/>
        <v>0</v>
      </c>
      <c r="W27" s="154"/>
    </row>
    <row r="28" spans="1:23" ht="9" customHeight="1" thickBot="1">
      <c r="A28" s="152"/>
      <c r="B28" s="651"/>
      <c r="C28" s="652"/>
      <c r="D28" s="652"/>
      <c r="E28" s="652"/>
      <c r="F28" s="652"/>
      <c r="G28" s="653"/>
      <c r="H28" s="191"/>
      <c r="I28" s="192"/>
      <c r="J28" s="193"/>
      <c r="K28" s="194"/>
      <c r="L28" s="195"/>
      <c r="M28" s="196"/>
      <c r="N28" s="197"/>
      <c r="O28" s="197"/>
      <c r="P28" s="197"/>
      <c r="Q28" s="198"/>
      <c r="R28" s="198"/>
      <c r="S28" s="198"/>
      <c r="T28" s="198"/>
      <c r="U28" s="198"/>
      <c r="V28" s="199"/>
      <c r="W28" s="154"/>
    </row>
    <row r="29" spans="1:23" ht="15" customHeight="1" thickBot="1" thickTop="1">
      <c r="A29" s="200"/>
      <c r="B29" s="593" t="s">
        <v>103</v>
      </c>
      <c r="C29" s="594"/>
      <c r="D29" s="594"/>
      <c r="E29" s="594"/>
      <c r="F29" s="594"/>
      <c r="G29" s="595"/>
      <c r="H29" s="201">
        <f aca="true" t="shared" si="7" ref="H29:V29">SUM(H7:H27)</f>
        <v>0</v>
      </c>
      <c r="I29" s="202">
        <f t="shared" si="7"/>
        <v>0</v>
      </c>
      <c r="J29" s="203">
        <f t="shared" si="7"/>
        <v>0</v>
      </c>
      <c r="K29" s="204">
        <f t="shared" si="7"/>
        <v>0</v>
      </c>
      <c r="L29" s="205">
        <f t="shared" si="7"/>
        <v>0</v>
      </c>
      <c r="M29" s="219">
        <f t="shared" si="7"/>
        <v>0</v>
      </c>
      <c r="N29" s="204">
        <f t="shared" si="7"/>
        <v>0</v>
      </c>
      <c r="O29" s="204">
        <f t="shared" si="7"/>
        <v>0</v>
      </c>
      <c r="P29" s="204">
        <f t="shared" si="7"/>
        <v>0</v>
      </c>
      <c r="Q29" s="204">
        <f t="shared" si="7"/>
        <v>0</v>
      </c>
      <c r="R29" s="204">
        <f t="shared" si="7"/>
        <v>0</v>
      </c>
      <c r="S29" s="204"/>
      <c r="T29" s="204">
        <f t="shared" si="7"/>
        <v>0</v>
      </c>
      <c r="U29" s="204">
        <f t="shared" si="7"/>
        <v>0</v>
      </c>
      <c r="V29" s="206">
        <f t="shared" si="7"/>
        <v>0</v>
      </c>
      <c r="W29" s="154"/>
    </row>
    <row r="30" spans="1:23" ht="15" customHeight="1" thickBot="1">
      <c r="A30" s="589"/>
      <c r="B30" s="589"/>
      <c r="C30" s="589"/>
      <c r="D30" s="589"/>
      <c r="E30" s="589"/>
      <c r="F30" s="589"/>
      <c r="G30" s="589"/>
      <c r="H30" s="589"/>
      <c r="I30" s="589"/>
      <c r="J30" s="589"/>
      <c r="K30" s="589"/>
      <c r="L30" s="589"/>
      <c r="M30" s="211" t="s">
        <v>123</v>
      </c>
      <c r="N30" s="582" t="s">
        <v>169</v>
      </c>
      <c r="O30" s="582"/>
      <c r="P30" s="582"/>
      <c r="Q30" s="582"/>
      <c r="R30" s="582"/>
      <c r="S30" s="355"/>
      <c r="T30" s="585">
        <f>N29+O29+P29+Q29+R29+T29+U29</f>
        <v>0</v>
      </c>
      <c r="U30" s="586"/>
      <c r="W30" s="212"/>
    </row>
    <row r="31" spans="1:22" ht="15" customHeight="1">
      <c r="A31" s="650"/>
      <c r="B31" s="650"/>
      <c r="C31" s="650"/>
      <c r="D31" s="650"/>
      <c r="E31" s="650"/>
      <c r="F31" s="650"/>
      <c r="G31" s="650"/>
      <c r="H31" s="650"/>
      <c r="I31" s="650"/>
      <c r="J31" s="650"/>
      <c r="K31" s="650"/>
      <c r="L31" s="650"/>
      <c r="M31" s="650"/>
      <c r="N31" s="650"/>
      <c r="O31" s="650"/>
      <c r="P31" s="650"/>
      <c r="Q31" s="650"/>
      <c r="R31" s="650"/>
      <c r="S31" s="650"/>
      <c r="T31" s="650"/>
      <c r="U31" s="650"/>
      <c r="V31" s="650"/>
    </row>
    <row r="32" ht="12.75" customHeight="1">
      <c r="A32" s="231" t="s">
        <v>171</v>
      </c>
    </row>
    <row r="33" ht="12" customHeight="1"/>
    <row r="34" ht="12" customHeight="1">
      <c r="A34" s="214"/>
    </row>
    <row r="35" ht="12" customHeight="1">
      <c r="A35" s="215"/>
    </row>
    <row r="36" ht="12" customHeight="1">
      <c r="A36" s="216"/>
    </row>
    <row r="37" ht="12" customHeight="1">
      <c r="A37" s="216"/>
    </row>
    <row r="38" ht="12" customHeight="1">
      <c r="A38" s="216"/>
    </row>
    <row r="39" ht="7.5" customHeight="1"/>
    <row r="40" ht="12" customHeight="1">
      <c r="A40" s="218"/>
    </row>
    <row r="41" ht="12" customHeight="1">
      <c r="A41" s="217"/>
    </row>
  </sheetData>
  <sheetProtection password="84C7" sheet="1" objects="1" scenarios="1" selectLockedCells="1"/>
  <mergeCells count="51">
    <mergeCell ref="A10:A11"/>
    <mergeCell ref="I5:I6"/>
    <mergeCell ref="A7:A8"/>
    <mergeCell ref="F6:G6"/>
    <mergeCell ref="E1:K1"/>
    <mergeCell ref="F7:F9"/>
    <mergeCell ref="B3:J3"/>
    <mergeCell ref="C16:G16"/>
    <mergeCell ref="E11:G11"/>
    <mergeCell ref="B9:E9"/>
    <mergeCell ref="A1:D1"/>
    <mergeCell ref="B7:D8"/>
    <mergeCell ref="K4:K6"/>
    <mergeCell ref="G7:G9"/>
    <mergeCell ref="C17:G17"/>
    <mergeCell ref="D27:G27"/>
    <mergeCell ref="B4:E4"/>
    <mergeCell ref="B27:C27"/>
    <mergeCell ref="B29:G29"/>
    <mergeCell ref="B19:G19"/>
    <mergeCell ref="B22:G22"/>
    <mergeCell ref="B24:G24"/>
    <mergeCell ref="B23:G23"/>
    <mergeCell ref="T30:U30"/>
    <mergeCell ref="A30:L30"/>
    <mergeCell ref="B25:G25"/>
    <mergeCell ref="G4:G5"/>
    <mergeCell ref="B10:D11"/>
    <mergeCell ref="C15:G15"/>
    <mergeCell ref="B20:G20"/>
    <mergeCell ref="B18:G18"/>
    <mergeCell ref="K3:L3"/>
    <mergeCell ref="H4:I4"/>
    <mergeCell ref="M5:M6"/>
    <mergeCell ref="F4:F5"/>
    <mergeCell ref="A31:V31"/>
    <mergeCell ref="B28:G28"/>
    <mergeCell ref="N30:R30"/>
    <mergeCell ref="B21:G21"/>
    <mergeCell ref="B26:G26"/>
    <mergeCell ref="C14:G14"/>
    <mergeCell ref="B5:E6"/>
    <mergeCell ref="N3:U3"/>
    <mergeCell ref="C13:G13"/>
    <mergeCell ref="L4:L6"/>
    <mergeCell ref="B2:V2"/>
    <mergeCell ref="V4:V6"/>
    <mergeCell ref="B12:G12"/>
    <mergeCell ref="J4:J6"/>
    <mergeCell ref="E10:G10"/>
    <mergeCell ref="H5:H6"/>
  </mergeCells>
  <printOptions horizontalCentered="1" verticalCentered="1"/>
  <pageMargins left="0.2362204724409449" right="0.2362204724409449" top="0.984251968503937" bottom="0.3937007874015748" header="0.5905511811023623" footer="0.31496062992125984"/>
  <pageSetup horizontalDpi="600" verticalDpi="600" orientation="landscape" scale="74" r:id="rId1"/>
  <headerFooter alignWithMargins="0">
    <oddHeader xml:space="preserve">&amp;L&amp;"Courier New,Normal"&amp;18&amp;X       &amp;C&amp;"Arial,Gras"ANNEXE 1 (B)  -  SALAIRES et AVANTAGES SOCIAUX (part de l'employeur)&amp;R&amp;"Courier New,Normal"&amp;18&amp;X              </oddHeader>
    <oddFooter>&amp;C&amp;A&amp;R&amp;"Arial,Gras italique"&amp;Y8</oddFooter>
  </headerFooter>
  <ignoredErrors>
    <ignoredError sqref="F7:G7" unlockedFormula="1"/>
  </ignoredErrors>
</worksheet>
</file>

<file path=xl/worksheets/sheet9.xml><?xml version="1.0" encoding="utf-8"?>
<worksheet xmlns="http://schemas.openxmlformats.org/spreadsheetml/2006/main" xmlns:r="http://schemas.openxmlformats.org/officeDocument/2006/relationships">
  <sheetPr>
    <tabColor indexed="22"/>
    <pageSetUpPr fitToPage="1"/>
  </sheetPr>
  <dimension ref="A1:X44"/>
  <sheetViews>
    <sheetView zoomScale="125" zoomScaleNormal="125" zoomScalePageLayoutView="0" workbookViewId="0" topLeftCell="A1">
      <selection activeCell="J7" sqref="J7"/>
    </sheetView>
  </sheetViews>
  <sheetFormatPr defaultColWidth="11.421875" defaultRowHeight="12.75"/>
  <cols>
    <col min="1" max="1" width="1.7109375" style="142" customWidth="1"/>
    <col min="2" max="2" width="6.7109375" style="141" customWidth="1"/>
    <col min="3" max="3" width="15.7109375" style="141" customWidth="1"/>
    <col min="4" max="4" width="3.57421875" style="141" customWidth="1"/>
    <col min="5" max="5" width="15.00390625" style="141" customWidth="1"/>
    <col min="6" max="7" width="6.7109375" style="141" customWidth="1"/>
    <col min="8" max="8" width="6.00390625" style="144" customWidth="1"/>
    <col min="9" max="9" width="5.8515625" style="144" customWidth="1"/>
    <col min="10" max="10" width="7.00390625" style="144" customWidth="1"/>
    <col min="11" max="11" width="11.00390625" style="140" customWidth="1"/>
    <col min="12" max="12" width="10.57421875" style="140" customWidth="1"/>
    <col min="13" max="13" width="11.00390625" style="140" customWidth="1"/>
    <col min="14" max="16" width="9.140625" style="140" customWidth="1"/>
    <col min="17" max="17" width="9.00390625" style="140" customWidth="1"/>
    <col min="18" max="18" width="6.7109375" style="140" bestFit="1" customWidth="1"/>
    <col min="19" max="19" width="7.28125" style="140" bestFit="1" customWidth="1"/>
    <col min="20" max="20" width="9.57421875" style="140" customWidth="1"/>
    <col min="21" max="21" width="9.140625" style="140" customWidth="1"/>
    <col min="22" max="22" width="11.57421875" style="140" customWidth="1"/>
    <col min="23" max="23" width="11.140625" style="140" customWidth="1"/>
    <col min="24" max="16384" width="11.421875" style="141" customWidth="1"/>
  </cols>
  <sheetData>
    <row r="1" spans="1:22" ht="15" customHeight="1">
      <c r="A1" s="672" t="s">
        <v>136</v>
      </c>
      <c r="B1" s="672"/>
      <c r="C1" s="672"/>
      <c r="D1" s="672"/>
      <c r="E1" s="668">
        <f>'Annexe 1 (A) - Sal. à partager'!F6</f>
        <v>0</v>
      </c>
      <c r="F1" s="668"/>
      <c r="G1" s="668"/>
      <c r="H1" s="668"/>
      <c r="I1" s="668"/>
      <c r="J1" s="668"/>
      <c r="K1" s="668"/>
      <c r="L1" s="138"/>
      <c r="M1" s="139" t="s">
        <v>186</v>
      </c>
      <c r="N1" s="139"/>
      <c r="O1" s="139"/>
      <c r="P1" s="139"/>
      <c r="Q1" s="139"/>
      <c r="R1" s="139"/>
      <c r="S1" s="139"/>
      <c r="T1" s="139"/>
      <c r="U1" s="139"/>
      <c r="V1" s="139"/>
    </row>
    <row r="2" ht="6" customHeight="1" thickBot="1">
      <c r="B2" s="143"/>
    </row>
    <row r="3" spans="1:23" s="151" customFormat="1" ht="18" customHeight="1" thickBot="1">
      <c r="A3" s="145"/>
      <c r="B3" s="666"/>
      <c r="C3" s="666"/>
      <c r="D3" s="666"/>
      <c r="E3" s="666"/>
      <c r="F3" s="666"/>
      <c r="G3" s="666"/>
      <c r="H3" s="666"/>
      <c r="I3" s="666"/>
      <c r="J3" s="667"/>
      <c r="K3" s="621" t="s">
        <v>105</v>
      </c>
      <c r="L3" s="622"/>
      <c r="M3" s="148" t="s">
        <v>103</v>
      </c>
      <c r="N3" s="583" t="s">
        <v>106</v>
      </c>
      <c r="O3" s="584"/>
      <c r="P3" s="584"/>
      <c r="Q3" s="584"/>
      <c r="R3" s="584"/>
      <c r="S3" s="584"/>
      <c r="T3" s="584"/>
      <c r="U3" s="584"/>
      <c r="V3" s="149"/>
      <c r="W3" s="150"/>
    </row>
    <row r="4" spans="1:23" ht="33" customHeight="1">
      <c r="A4" s="152"/>
      <c r="B4" s="153" t="s">
        <v>166</v>
      </c>
      <c r="C4" s="154"/>
      <c r="D4" s="154"/>
      <c r="E4" s="154"/>
      <c r="F4" s="625" t="s">
        <v>108</v>
      </c>
      <c r="G4" s="625" t="s">
        <v>109</v>
      </c>
      <c r="H4" s="607" t="s">
        <v>130</v>
      </c>
      <c r="I4" s="607"/>
      <c r="J4" s="627" t="s">
        <v>110</v>
      </c>
      <c r="K4" s="630" t="s">
        <v>111</v>
      </c>
      <c r="L4" s="610" t="s">
        <v>112</v>
      </c>
      <c r="M4" s="155" t="s">
        <v>113</v>
      </c>
      <c r="N4" s="156" t="s">
        <v>114</v>
      </c>
      <c r="O4" s="157" t="s">
        <v>115</v>
      </c>
      <c r="P4" s="156" t="s">
        <v>157</v>
      </c>
      <c r="Q4" s="156" t="s">
        <v>116</v>
      </c>
      <c r="R4" s="156" t="s">
        <v>117</v>
      </c>
      <c r="S4" s="156" t="s">
        <v>258</v>
      </c>
      <c r="T4" s="156" t="s">
        <v>118</v>
      </c>
      <c r="U4" s="156" t="s">
        <v>119</v>
      </c>
      <c r="V4" s="604" t="s">
        <v>131</v>
      </c>
      <c r="W4" s="154"/>
    </row>
    <row r="5" spans="1:23" ht="10.5" customHeight="1">
      <c r="A5" s="152"/>
      <c r="B5" s="645"/>
      <c r="C5" s="645"/>
      <c r="D5" s="645"/>
      <c r="E5" s="646"/>
      <c r="F5" s="673"/>
      <c r="G5" s="673"/>
      <c r="H5" s="623" t="s">
        <v>120</v>
      </c>
      <c r="I5" s="623" t="s">
        <v>121</v>
      </c>
      <c r="J5" s="628"/>
      <c r="K5" s="631"/>
      <c r="L5" s="611"/>
      <c r="M5" s="587">
        <v>501</v>
      </c>
      <c r="N5" s="158">
        <v>510</v>
      </c>
      <c r="O5" s="158">
        <v>511</v>
      </c>
      <c r="P5" s="158">
        <v>512</v>
      </c>
      <c r="Q5" s="158">
        <v>513</v>
      </c>
      <c r="R5" s="158">
        <v>514</v>
      </c>
      <c r="S5" s="158">
        <v>514</v>
      </c>
      <c r="T5" s="158">
        <v>514</v>
      </c>
      <c r="U5" s="159">
        <v>514</v>
      </c>
      <c r="V5" s="605"/>
      <c r="W5" s="154"/>
    </row>
    <row r="6" spans="1:23" ht="18" customHeight="1" thickBot="1">
      <c r="A6" s="152"/>
      <c r="B6" s="647"/>
      <c r="C6" s="647"/>
      <c r="D6" s="647"/>
      <c r="E6" s="648"/>
      <c r="F6" s="674" t="s">
        <v>167</v>
      </c>
      <c r="G6" s="675"/>
      <c r="H6" s="624"/>
      <c r="I6" s="624"/>
      <c r="J6" s="629"/>
      <c r="K6" s="632"/>
      <c r="L6" s="612"/>
      <c r="M6" s="588"/>
      <c r="N6" s="235">
        <f>'Annexe 1 (B) - Paroisse 1'!N6</f>
        <v>0.01778</v>
      </c>
      <c r="O6" s="235">
        <f>'Annexe 1 (B) - Paroisse 1'!O6</f>
        <v>0.00767</v>
      </c>
      <c r="P6" s="235">
        <f>'Annexe 1 (B) - Paroisse 1'!P6</f>
        <v>0.054</v>
      </c>
      <c r="Q6" s="235">
        <f>'Annexe 1 (B) - Paroisse 1'!Q6</f>
        <v>0.025</v>
      </c>
      <c r="R6" s="235">
        <f>'Annexe 1 (B) - Paroisse 1'!R6</f>
        <v>0.0177</v>
      </c>
      <c r="S6" s="235">
        <f>'Annexe 1 (B) - Paroisse 1'!S6</f>
        <v>0</v>
      </c>
      <c r="T6" s="163"/>
      <c r="U6" s="164"/>
      <c r="V6" s="606"/>
      <c r="W6" s="154"/>
    </row>
    <row r="7" spans="1:23" ht="15.75" customHeight="1" thickTop="1">
      <c r="A7" s="602"/>
      <c r="B7" s="633" t="s">
        <v>155</v>
      </c>
      <c r="C7" s="634"/>
      <c r="D7" s="635"/>
      <c r="E7" s="165" t="s">
        <v>132</v>
      </c>
      <c r="F7" s="663">
        <f>'Annexe 1 (B) - Paroisse 1'!F7:F9</f>
        <v>0</v>
      </c>
      <c r="G7" s="657">
        <f>'Annexe 1 (B) - Paroisse 1'!G7:G9</f>
        <v>0</v>
      </c>
      <c r="H7" s="220">
        <f>'Annexe 1 (B) - Paroisse 1'!H7+'Annexe 1 (B) - Paroisse 2'!H7</f>
        <v>0</v>
      </c>
      <c r="I7" s="220">
        <f>'Annexe 1 (B) - Paroisse 1'!I7+'Annexe 1 (B) - Paroisse 2'!I7</f>
        <v>0</v>
      </c>
      <c r="J7" s="168">
        <f>H7+I7</f>
        <v>0</v>
      </c>
      <c r="K7" s="221">
        <f>'Annexe 1 (B) - Paroisse 1'!K7+'Annexe 1 (B) - Paroisse 2'!K7</f>
        <v>0</v>
      </c>
      <c r="L7" s="221">
        <f>'Annexe 1 (B) - Paroisse 1'!L7+'Annexe 1 (B) - Paroisse 2'!L7</f>
        <v>0</v>
      </c>
      <c r="M7" s="171">
        <f>K7+L7</f>
        <v>0</v>
      </c>
      <c r="N7" s="172">
        <f>'Annexe 1 (B) - Paroisse 1'!N7+'Annexe 1 (B) - Paroisse 2'!N7</f>
        <v>0</v>
      </c>
      <c r="O7" s="172">
        <f>'Annexe 1 (B) - Paroisse 1'!O7+'Annexe 1 (B) - Paroisse 2'!O7</f>
        <v>0</v>
      </c>
      <c r="P7" s="172">
        <f>'Annexe 1 (B) - Paroisse 1'!P7+'Annexe 1 (B) - Paroisse 2'!P7</f>
        <v>0</v>
      </c>
      <c r="Q7" s="172">
        <f>'Annexe 1 (B) - Paroisse 1'!Q7+'Annexe 1 (B) - Paroisse 2'!Q7</f>
        <v>0</v>
      </c>
      <c r="R7" s="172"/>
      <c r="S7" s="172">
        <f>'Annexe 1 (B) - Paroisse 1'!S7+'Annexe 1 (B) - Paroisse 2'!S7</f>
        <v>0</v>
      </c>
      <c r="T7" s="172">
        <f>'Annexe 1 (B) - Paroisse 1'!T7+'Annexe 1 (B) - Paroisse 2'!T7</f>
        <v>0</v>
      </c>
      <c r="U7" s="223">
        <f>'Annexe 1 (B) - Paroisse 1'!U7+'Annexe 1 (B) - Paroisse 2'!U7</f>
        <v>0</v>
      </c>
      <c r="V7" s="175">
        <f>SUM(M7:U7)</f>
        <v>0</v>
      </c>
      <c r="W7" s="154"/>
    </row>
    <row r="8" spans="1:23" ht="15.75" customHeight="1">
      <c r="A8" s="602"/>
      <c r="B8" s="636"/>
      <c r="C8" s="637"/>
      <c r="D8" s="638"/>
      <c r="E8" s="176" t="s">
        <v>133</v>
      </c>
      <c r="F8" s="664"/>
      <c r="G8" s="658"/>
      <c r="H8" s="220">
        <f>'Annexe 1 (B) - Paroisse 1'!H8+'Annexe 1 (B) - Paroisse 2'!H8</f>
        <v>0</v>
      </c>
      <c r="I8" s="220">
        <f>'Annexe 1 (B) - Paroisse 1'!I8+'Annexe 1 (B) - Paroisse 2'!I8</f>
        <v>0</v>
      </c>
      <c r="J8" s="179">
        <f>H8+I8</f>
        <v>0</v>
      </c>
      <c r="K8" s="221">
        <f>'Annexe 1 (B) - Paroisse 1'!K8+'Annexe 1 (B) - Paroisse 2'!K8</f>
        <v>0</v>
      </c>
      <c r="L8" s="221">
        <f>'Annexe 1 (B) - Paroisse 1'!L8+'Annexe 1 (B) - Paroisse 2'!L8</f>
        <v>0</v>
      </c>
      <c r="M8" s="171">
        <f>K8+L8</f>
        <v>0</v>
      </c>
      <c r="N8" s="222" t="s">
        <v>122</v>
      </c>
      <c r="O8" s="222" t="s">
        <v>122</v>
      </c>
      <c r="P8" s="182">
        <f>'Annexe 1 (B) - Paroisse 1'!P8+'Annexe 1 (B) - Paroisse 2'!P8</f>
        <v>0</v>
      </c>
      <c r="Q8" s="182">
        <f>'Annexe 1 (B) - Paroisse 1'!Q8+'Annexe 1 (B) - Paroisse 2'!Q8</f>
        <v>0</v>
      </c>
      <c r="R8" s="182"/>
      <c r="S8" s="182">
        <f>'Annexe 1 (B) - Paroisse 1'!S8+'Annexe 1 (B) - Paroisse 2'!S8</f>
        <v>0</v>
      </c>
      <c r="T8" s="182">
        <f>'Annexe 1 (B) - Paroisse 1'!T8+'Annexe 1 (B) - Paroisse 2'!T8</f>
        <v>0</v>
      </c>
      <c r="U8" s="224">
        <f>'Annexe 1 (B) - Paroisse 1'!U8+'Annexe 1 (B) - Paroisse 2'!U8</f>
        <v>0</v>
      </c>
      <c r="V8" s="185">
        <f>SUM(M8:U8)</f>
        <v>0</v>
      </c>
      <c r="W8" s="154"/>
    </row>
    <row r="9" spans="1:23" ht="15.75" customHeight="1">
      <c r="A9" s="152"/>
      <c r="B9" s="608" t="s">
        <v>88</v>
      </c>
      <c r="C9" s="609"/>
      <c r="D9" s="609"/>
      <c r="E9" s="609"/>
      <c r="F9" s="665"/>
      <c r="G9" s="659"/>
      <c r="H9" s="220">
        <f>'Annexe 1 (B) - Paroisse 1'!H9+'Annexe 1 (B) - Paroisse 2'!H9</f>
        <v>0</v>
      </c>
      <c r="I9" s="220">
        <f>'Annexe 1 (B) - Paroisse 1'!I9+'Annexe 1 (B) - Paroisse 2'!I9</f>
        <v>0</v>
      </c>
      <c r="J9" s="179">
        <f>H9+I9</f>
        <v>0</v>
      </c>
      <c r="K9" s="221">
        <f>'Annexe 1 (B) - Paroisse 1'!K9+'Annexe 1 (B) - Paroisse 2'!K9</f>
        <v>0</v>
      </c>
      <c r="L9" s="221">
        <f>'Annexe 1 (B) - Paroisse 1'!L9+'Annexe 1 (B) - Paroisse 2'!L9</f>
        <v>0</v>
      </c>
      <c r="M9" s="171">
        <f>K9+L9</f>
        <v>0</v>
      </c>
      <c r="N9" s="182">
        <f>'Annexe 1 (B) - Paroisse 1'!N9+'Annexe 1 (B) - Paroisse 2'!N9</f>
        <v>0</v>
      </c>
      <c r="O9" s="182">
        <f>'Annexe 1 (B) - Paroisse 1'!O9+'Annexe 1 (B) - Paroisse 2'!O9</f>
        <v>0</v>
      </c>
      <c r="P9" s="182">
        <f>'Annexe 1 (B) - Paroisse 1'!P9+'Annexe 1 (B) - Paroisse 2'!P9</f>
        <v>0</v>
      </c>
      <c r="Q9" s="182">
        <f>'Annexe 1 (B) - Paroisse 1'!Q9+'Annexe 1 (B) - Paroisse 2'!Q9</f>
        <v>0</v>
      </c>
      <c r="R9" s="182">
        <f>'Annexe 1 (B) - Paroisse 1'!R9+'Annexe 1 (B) - Paroisse 2'!R9</f>
        <v>0</v>
      </c>
      <c r="S9" s="182"/>
      <c r="T9" s="182">
        <f>'Annexe 1 (B) - Paroisse 1'!T9+'Annexe 1 (B) - Paroisse 2'!T9</f>
        <v>0</v>
      </c>
      <c r="U9" s="224">
        <f>'Annexe 1 (B) - Paroisse 1'!U9+'Annexe 1 (B) - Paroisse 2'!U9</f>
        <v>0</v>
      </c>
      <c r="V9" s="185">
        <f>SUM(M9:U9)</f>
        <v>0</v>
      </c>
      <c r="W9" s="154"/>
    </row>
    <row r="10" spans="1:23" ht="15.75" customHeight="1">
      <c r="A10" s="602"/>
      <c r="B10" s="639" t="s">
        <v>89</v>
      </c>
      <c r="C10" s="640"/>
      <c r="D10" s="641"/>
      <c r="E10" s="597" t="s">
        <v>134</v>
      </c>
      <c r="F10" s="597"/>
      <c r="G10" s="598"/>
      <c r="H10" s="220">
        <f>'Annexe 1 (B) - Paroisse 1'!H10+'Annexe 1 (B) - Paroisse 2'!H10</f>
        <v>0</v>
      </c>
      <c r="I10" s="220">
        <f>'Annexe 1 (B) - Paroisse 1'!I10+'Annexe 1 (B) - Paroisse 2'!I10</f>
        <v>0</v>
      </c>
      <c r="J10" s="179">
        <f>H10+I10</f>
        <v>0</v>
      </c>
      <c r="K10" s="221">
        <f>'Annexe 1 (B) - Paroisse 1'!K10+'Annexe 1 (B) - Paroisse 2'!K10</f>
        <v>0</v>
      </c>
      <c r="L10" s="221">
        <f>'Annexe 1 (B) - Paroisse 1'!L10+'Annexe 1 (B) - Paroisse 2'!L10</f>
        <v>0</v>
      </c>
      <c r="M10" s="171">
        <f>K10+L10</f>
        <v>0</v>
      </c>
      <c r="N10" s="182">
        <f>'Annexe 1 (B) - Paroisse 1'!N10+'Annexe 1 (B) - Paroisse 2'!N10</f>
        <v>0</v>
      </c>
      <c r="O10" s="182">
        <f>'Annexe 1 (B) - Paroisse 1'!O10+'Annexe 1 (B) - Paroisse 2'!O10</f>
        <v>0</v>
      </c>
      <c r="P10" s="182">
        <f>'Annexe 1 (B) - Paroisse 1'!P10+'Annexe 1 (B) - Paroisse 2'!P10</f>
        <v>0</v>
      </c>
      <c r="Q10" s="182">
        <f>'Annexe 1 (B) - Paroisse 1'!Q10+'Annexe 1 (B) - Paroisse 2'!Q10</f>
        <v>0</v>
      </c>
      <c r="R10" s="182">
        <f>'Annexe 1 (B) - Paroisse 1'!R10+'Annexe 1 (B) - Paroisse 2'!R10</f>
        <v>0</v>
      </c>
      <c r="S10" s="182"/>
      <c r="T10" s="182">
        <f>'Annexe 1 (B) - Paroisse 1'!T10+'Annexe 1 (B) - Paroisse 2'!T10</f>
        <v>0</v>
      </c>
      <c r="U10" s="224">
        <f>'Annexe 1 (B) - Paroisse 1'!U10+'Annexe 1 (B) - Paroisse 2'!U10</f>
        <v>0</v>
      </c>
      <c r="V10" s="185">
        <f>SUM(M10:U10)</f>
        <v>0</v>
      </c>
      <c r="W10" s="154"/>
    </row>
    <row r="11" spans="1:23" ht="15.75" customHeight="1">
      <c r="A11" s="602"/>
      <c r="B11" s="642"/>
      <c r="C11" s="643"/>
      <c r="D11" s="644"/>
      <c r="E11" s="597" t="s">
        <v>135</v>
      </c>
      <c r="F11" s="597"/>
      <c r="G11" s="598"/>
      <c r="H11" s="220">
        <f>'Annexe 1 (B) - Paroisse 1'!H11+'Annexe 1 (B) - Paroisse 2'!H11</f>
        <v>0</v>
      </c>
      <c r="I11" s="220">
        <f>'Annexe 1 (B) - Paroisse 1'!I11+'Annexe 1 (B) - Paroisse 2'!I11</f>
        <v>0</v>
      </c>
      <c r="J11" s="179">
        <f>H11+I11</f>
        <v>0</v>
      </c>
      <c r="K11" s="221">
        <f>'Annexe 1 (B) - Paroisse 1'!K11+'Annexe 1 (B) - Paroisse 2'!K11</f>
        <v>0</v>
      </c>
      <c r="L11" s="221">
        <f>'Annexe 1 (B) - Paroisse 1'!L11+'Annexe 1 (B) - Paroisse 2'!L11</f>
        <v>0</v>
      </c>
      <c r="M11" s="171">
        <f>K11+L11</f>
        <v>0</v>
      </c>
      <c r="N11" s="222" t="s">
        <v>122</v>
      </c>
      <c r="O11" s="222" t="s">
        <v>122</v>
      </c>
      <c r="P11" s="182">
        <f>'Annexe 1 (B) - Paroisse 1'!P11+'Annexe 1 (B) - Paroisse 2'!P11</f>
        <v>0</v>
      </c>
      <c r="Q11" s="182">
        <f>'Annexe 1 (B) - Paroisse 1'!Q11+'Annexe 1 (B) - Paroisse 2'!Q11</f>
        <v>0</v>
      </c>
      <c r="R11" s="182">
        <f>'Annexe 1 (B) - Paroisse 1'!R11+'Annexe 1 (B) - Paroisse 2'!R11</f>
        <v>0</v>
      </c>
      <c r="S11" s="182"/>
      <c r="T11" s="182">
        <f>'Annexe 1 (B) - Paroisse 1'!T11+'Annexe 1 (B) - Paroisse 2'!T11</f>
        <v>0</v>
      </c>
      <c r="U11" s="224">
        <f>'Annexe 1 (B) - Paroisse 1'!U11+'Annexe 1 (B) - Paroisse 2'!U11</f>
        <v>0</v>
      </c>
      <c r="V11" s="185">
        <f>SUM(M11:U11)</f>
        <v>0</v>
      </c>
      <c r="W11" s="154"/>
    </row>
    <row r="12" spans="1:23" ht="12" customHeight="1">
      <c r="A12" s="152"/>
      <c r="B12" s="596" t="s">
        <v>92</v>
      </c>
      <c r="C12" s="597"/>
      <c r="D12" s="597"/>
      <c r="E12" s="597"/>
      <c r="F12" s="597"/>
      <c r="G12" s="598"/>
      <c r="H12" s="220">
        <f>'Annexe 1 (B) - Paroisse 1'!H12+'Annexe 1 (B) - Paroisse 2'!H12</f>
        <v>0</v>
      </c>
      <c r="I12" s="220">
        <f>'Annexe 1 (B) - Paroisse 1'!I12+'Annexe 1 (B) - Paroisse 2'!I12</f>
        <v>0</v>
      </c>
      <c r="J12" s="179"/>
      <c r="K12" s="221"/>
      <c r="L12" s="221"/>
      <c r="M12" s="171"/>
      <c r="N12" s="182"/>
      <c r="O12" s="182"/>
      <c r="P12" s="182"/>
      <c r="Q12" s="182"/>
      <c r="R12" s="182"/>
      <c r="S12" s="182"/>
      <c r="T12" s="182"/>
      <c r="U12" s="224"/>
      <c r="V12" s="185"/>
      <c r="W12" s="154"/>
    </row>
    <row r="13" spans="1:23" ht="15.75" customHeight="1">
      <c r="A13" s="152"/>
      <c r="B13" s="190"/>
      <c r="C13" s="603" t="s">
        <v>93</v>
      </c>
      <c r="D13" s="603"/>
      <c r="E13" s="597"/>
      <c r="F13" s="597"/>
      <c r="G13" s="598"/>
      <c r="H13" s="220">
        <f>'Annexe 1 (B) - Paroisse 1'!H13+'Annexe 1 (B) - Paroisse 2'!H13</f>
        <v>0</v>
      </c>
      <c r="I13" s="220">
        <f>'Annexe 1 (B) - Paroisse 1'!I13+'Annexe 1 (B) - Paroisse 2'!I13</f>
        <v>0</v>
      </c>
      <c r="J13" s="179">
        <f aca="true" t="shared" si="0" ref="J13:J27">H13+I13</f>
        <v>0</v>
      </c>
      <c r="K13" s="221">
        <f>'Annexe 1 (B) - Paroisse 1'!K13+'Annexe 1 (B) - Paroisse 2'!K13</f>
        <v>0</v>
      </c>
      <c r="L13" s="221">
        <f>'Annexe 1 (B) - Paroisse 1'!L13+'Annexe 1 (B) - Paroisse 2'!L13</f>
        <v>0</v>
      </c>
      <c r="M13" s="171">
        <f aca="true" t="shared" si="1" ref="M13:M27">K13+L13</f>
        <v>0</v>
      </c>
      <c r="N13" s="182">
        <f>'Annexe 1 (B) - Paroisse 1'!N13+'Annexe 1 (B) - Paroisse 2'!N13</f>
        <v>0</v>
      </c>
      <c r="O13" s="182">
        <f>'Annexe 1 (B) - Paroisse 1'!O13+'Annexe 1 (B) - Paroisse 2'!O13</f>
        <v>0</v>
      </c>
      <c r="P13" s="182">
        <f>'Annexe 1 (B) - Paroisse 1'!P13+'Annexe 1 (B) - Paroisse 2'!P13</f>
        <v>0</v>
      </c>
      <c r="Q13" s="182">
        <f>'Annexe 1 (B) - Paroisse 1'!Q13+'Annexe 1 (B) - Paroisse 2'!Q13</f>
        <v>0</v>
      </c>
      <c r="R13" s="182">
        <f>'Annexe 1 (B) - Paroisse 1'!R13+'Annexe 1 (B) - Paroisse 2'!R13</f>
        <v>0</v>
      </c>
      <c r="S13" s="182"/>
      <c r="T13" s="182">
        <f>'Annexe 1 (B) - Paroisse 1'!T13+'Annexe 1 (B) - Paroisse 2'!T13</f>
        <v>0</v>
      </c>
      <c r="U13" s="224">
        <f>'Annexe 1 (B) - Paroisse 1'!U13+'Annexe 1 (B) - Paroisse 2'!U13</f>
        <v>0</v>
      </c>
      <c r="V13" s="185">
        <f aca="true" t="shared" si="2" ref="V13:V27">SUM(M13:U13)</f>
        <v>0</v>
      </c>
      <c r="W13" s="154"/>
    </row>
    <row r="14" spans="1:23" ht="15.75" customHeight="1">
      <c r="A14" s="152"/>
      <c r="B14" s="190"/>
      <c r="C14" s="603" t="s">
        <v>27</v>
      </c>
      <c r="D14" s="603"/>
      <c r="E14" s="597"/>
      <c r="F14" s="597"/>
      <c r="G14" s="598"/>
      <c r="H14" s="220">
        <f>'Annexe 1 (B) - Paroisse 1'!H14+'Annexe 1 (B) - Paroisse 2'!H14</f>
        <v>0</v>
      </c>
      <c r="I14" s="220">
        <f>'Annexe 1 (B) - Paroisse 1'!I14+'Annexe 1 (B) - Paroisse 2'!I14</f>
        <v>0</v>
      </c>
      <c r="J14" s="179">
        <f t="shared" si="0"/>
        <v>0</v>
      </c>
      <c r="K14" s="221">
        <f>'Annexe 1 (B) - Paroisse 1'!K14+'Annexe 1 (B) - Paroisse 2'!K14</f>
        <v>0</v>
      </c>
      <c r="L14" s="221">
        <f>'Annexe 1 (B) - Paroisse 1'!L14+'Annexe 1 (B) - Paroisse 2'!L14</f>
        <v>0</v>
      </c>
      <c r="M14" s="171">
        <f t="shared" si="1"/>
        <v>0</v>
      </c>
      <c r="N14" s="182">
        <f>'Annexe 1 (B) - Paroisse 1'!N14+'Annexe 1 (B) - Paroisse 2'!N14</f>
        <v>0</v>
      </c>
      <c r="O14" s="182">
        <f>'Annexe 1 (B) - Paroisse 1'!O14+'Annexe 1 (B) - Paroisse 2'!O14</f>
        <v>0</v>
      </c>
      <c r="P14" s="182">
        <f>'Annexe 1 (B) - Paroisse 1'!P14+'Annexe 1 (B) - Paroisse 2'!P14</f>
        <v>0</v>
      </c>
      <c r="Q14" s="182">
        <f>'Annexe 1 (B) - Paroisse 1'!Q14+'Annexe 1 (B) - Paroisse 2'!Q14</f>
        <v>0</v>
      </c>
      <c r="R14" s="182">
        <f>'Annexe 1 (B) - Paroisse 1'!R14+'Annexe 1 (B) - Paroisse 2'!R14</f>
        <v>0</v>
      </c>
      <c r="S14" s="182"/>
      <c r="T14" s="182">
        <f>'Annexe 1 (B) - Paroisse 1'!T14+'Annexe 1 (B) - Paroisse 2'!T14</f>
        <v>0</v>
      </c>
      <c r="U14" s="224">
        <f>'Annexe 1 (B) - Paroisse 1'!U14+'Annexe 1 (B) - Paroisse 2'!U14</f>
        <v>0</v>
      </c>
      <c r="V14" s="185">
        <f t="shared" si="2"/>
        <v>0</v>
      </c>
      <c r="W14" s="154"/>
    </row>
    <row r="15" spans="1:23" ht="15.75" customHeight="1">
      <c r="A15" s="152"/>
      <c r="B15" s="190"/>
      <c r="C15" s="603" t="s">
        <v>28</v>
      </c>
      <c r="D15" s="603"/>
      <c r="E15" s="597"/>
      <c r="F15" s="597"/>
      <c r="G15" s="598"/>
      <c r="H15" s="220">
        <f>'Annexe 1 (B) - Paroisse 1'!H15+'Annexe 1 (B) - Paroisse 2'!H15</f>
        <v>0</v>
      </c>
      <c r="I15" s="220">
        <f>'Annexe 1 (B) - Paroisse 1'!I15+'Annexe 1 (B) - Paroisse 2'!I15</f>
        <v>0</v>
      </c>
      <c r="J15" s="179">
        <f t="shared" si="0"/>
        <v>0</v>
      </c>
      <c r="K15" s="221">
        <f>'Annexe 1 (B) - Paroisse 1'!K15+'Annexe 1 (B) - Paroisse 2'!K15</f>
        <v>0</v>
      </c>
      <c r="L15" s="221">
        <f>'Annexe 1 (B) - Paroisse 1'!L15+'Annexe 1 (B) - Paroisse 2'!L15</f>
        <v>0</v>
      </c>
      <c r="M15" s="171">
        <f t="shared" si="1"/>
        <v>0</v>
      </c>
      <c r="N15" s="182">
        <f>'Annexe 1 (B) - Paroisse 1'!N15+'Annexe 1 (B) - Paroisse 2'!N15</f>
        <v>0</v>
      </c>
      <c r="O15" s="182">
        <f>'Annexe 1 (B) - Paroisse 1'!O15+'Annexe 1 (B) - Paroisse 2'!O15</f>
        <v>0</v>
      </c>
      <c r="P15" s="182">
        <f>'Annexe 1 (B) - Paroisse 1'!P15+'Annexe 1 (B) - Paroisse 2'!P15</f>
        <v>0</v>
      </c>
      <c r="Q15" s="182">
        <f>'Annexe 1 (B) - Paroisse 1'!Q15+'Annexe 1 (B) - Paroisse 2'!Q15</f>
        <v>0</v>
      </c>
      <c r="R15" s="182">
        <f>'Annexe 1 (B) - Paroisse 1'!R15+'Annexe 1 (B) - Paroisse 2'!R15</f>
        <v>0</v>
      </c>
      <c r="S15" s="182"/>
      <c r="T15" s="182">
        <f>'Annexe 1 (B) - Paroisse 1'!T15+'Annexe 1 (B) - Paroisse 2'!T15</f>
        <v>0</v>
      </c>
      <c r="U15" s="224">
        <f>'Annexe 1 (B) - Paroisse 1'!U15+'Annexe 1 (B) - Paroisse 2'!U15</f>
        <v>0</v>
      </c>
      <c r="V15" s="185">
        <f t="shared" si="2"/>
        <v>0</v>
      </c>
      <c r="W15" s="154"/>
    </row>
    <row r="16" spans="1:23" ht="15.75" customHeight="1">
      <c r="A16" s="152"/>
      <c r="B16" s="190"/>
      <c r="C16" s="603" t="s">
        <v>29</v>
      </c>
      <c r="D16" s="603"/>
      <c r="E16" s="597"/>
      <c r="F16" s="597"/>
      <c r="G16" s="598"/>
      <c r="H16" s="220">
        <f>'Annexe 1 (B) - Paroisse 1'!H16+'Annexe 1 (B) - Paroisse 2'!H16</f>
        <v>0</v>
      </c>
      <c r="I16" s="220">
        <f>'Annexe 1 (B) - Paroisse 1'!I16+'Annexe 1 (B) - Paroisse 2'!I16</f>
        <v>0</v>
      </c>
      <c r="J16" s="179">
        <f t="shared" si="0"/>
        <v>0</v>
      </c>
      <c r="K16" s="221">
        <f>'Annexe 1 (B) - Paroisse 1'!K16+'Annexe 1 (B) - Paroisse 2'!K16</f>
        <v>0</v>
      </c>
      <c r="L16" s="221">
        <f>'Annexe 1 (B) - Paroisse 1'!L16+'Annexe 1 (B) - Paroisse 2'!L16</f>
        <v>0</v>
      </c>
      <c r="M16" s="171">
        <f t="shared" si="1"/>
        <v>0</v>
      </c>
      <c r="N16" s="182">
        <f>'Annexe 1 (B) - Paroisse 1'!N16+'Annexe 1 (B) - Paroisse 2'!N16</f>
        <v>0</v>
      </c>
      <c r="O16" s="182">
        <f>'Annexe 1 (B) - Paroisse 1'!O16+'Annexe 1 (B) - Paroisse 2'!O16</f>
        <v>0</v>
      </c>
      <c r="P16" s="182">
        <f>'Annexe 1 (B) - Paroisse 1'!P16+'Annexe 1 (B) - Paroisse 2'!P16</f>
        <v>0</v>
      </c>
      <c r="Q16" s="182">
        <f>'Annexe 1 (B) - Paroisse 1'!Q16+'Annexe 1 (B) - Paroisse 2'!Q16</f>
        <v>0</v>
      </c>
      <c r="R16" s="182">
        <f>'Annexe 1 (B) - Paroisse 1'!R16+'Annexe 1 (B) - Paroisse 2'!R16</f>
        <v>0</v>
      </c>
      <c r="S16" s="182"/>
      <c r="T16" s="182">
        <f>'Annexe 1 (B) - Paroisse 1'!T16+'Annexe 1 (B) - Paroisse 2'!T16</f>
        <v>0</v>
      </c>
      <c r="U16" s="224">
        <f>'Annexe 1 (B) - Paroisse 1'!U16+'Annexe 1 (B) - Paroisse 2'!U16</f>
        <v>0</v>
      </c>
      <c r="V16" s="185">
        <f t="shared" si="2"/>
        <v>0</v>
      </c>
      <c r="W16" s="154"/>
    </row>
    <row r="17" spans="1:23" ht="15.75" customHeight="1">
      <c r="A17" s="152"/>
      <c r="B17" s="190"/>
      <c r="C17" s="603" t="s">
        <v>30</v>
      </c>
      <c r="D17" s="603"/>
      <c r="E17" s="597"/>
      <c r="F17" s="597"/>
      <c r="G17" s="598"/>
      <c r="H17" s="220">
        <f>'Annexe 1 (B) - Paroisse 1'!H17+'Annexe 1 (B) - Paroisse 2'!H17</f>
        <v>0</v>
      </c>
      <c r="I17" s="220">
        <f>'Annexe 1 (B) - Paroisse 1'!I17+'Annexe 1 (B) - Paroisse 2'!I17</f>
        <v>0</v>
      </c>
      <c r="J17" s="179">
        <f t="shared" si="0"/>
        <v>0</v>
      </c>
      <c r="K17" s="221">
        <f>'Annexe 1 (B) - Paroisse 1'!K17+'Annexe 1 (B) - Paroisse 2'!K17</f>
        <v>0</v>
      </c>
      <c r="L17" s="221">
        <f>'Annexe 1 (B) - Paroisse 1'!L17+'Annexe 1 (B) - Paroisse 2'!L17</f>
        <v>0</v>
      </c>
      <c r="M17" s="171">
        <f t="shared" si="1"/>
        <v>0</v>
      </c>
      <c r="N17" s="182">
        <f>'Annexe 1 (B) - Paroisse 1'!N17+'Annexe 1 (B) - Paroisse 2'!N17</f>
        <v>0</v>
      </c>
      <c r="O17" s="182">
        <f>'Annexe 1 (B) - Paroisse 1'!O17+'Annexe 1 (B) - Paroisse 2'!O17</f>
        <v>0</v>
      </c>
      <c r="P17" s="182">
        <f>'Annexe 1 (B) - Paroisse 1'!P17+'Annexe 1 (B) - Paroisse 2'!P17</f>
        <v>0</v>
      </c>
      <c r="Q17" s="182">
        <f>'Annexe 1 (B) - Paroisse 1'!Q17+'Annexe 1 (B) - Paroisse 2'!Q17</f>
        <v>0</v>
      </c>
      <c r="R17" s="182">
        <f>'Annexe 1 (B) - Paroisse 1'!R17+'Annexe 1 (B) - Paroisse 2'!R17</f>
        <v>0</v>
      </c>
      <c r="S17" s="182"/>
      <c r="T17" s="182">
        <f>'Annexe 1 (B) - Paroisse 1'!T17+'Annexe 1 (B) - Paroisse 2'!T17</f>
        <v>0</v>
      </c>
      <c r="U17" s="224">
        <f>'Annexe 1 (B) - Paroisse 1'!U17+'Annexe 1 (B) - Paroisse 2'!U17</f>
        <v>0</v>
      </c>
      <c r="V17" s="185">
        <f t="shared" si="2"/>
        <v>0</v>
      </c>
      <c r="W17" s="154"/>
    </row>
    <row r="18" spans="1:23" ht="15.75" customHeight="1">
      <c r="A18" s="152"/>
      <c r="B18" s="596" t="s">
        <v>94</v>
      </c>
      <c r="C18" s="597"/>
      <c r="D18" s="597"/>
      <c r="E18" s="597"/>
      <c r="F18" s="597"/>
      <c r="G18" s="598"/>
      <c r="H18" s="220">
        <f>'Annexe 1 (B) - Paroisse 1'!H18+'Annexe 1 (B) - Paroisse 2'!H18</f>
        <v>0</v>
      </c>
      <c r="I18" s="220">
        <f>'Annexe 1 (B) - Paroisse 1'!I18+'Annexe 1 (B) - Paroisse 2'!I18</f>
        <v>0</v>
      </c>
      <c r="J18" s="179">
        <f t="shared" si="0"/>
        <v>0</v>
      </c>
      <c r="K18" s="221">
        <f>'Annexe 1 (B) - Paroisse 1'!K18+'Annexe 1 (B) - Paroisse 2'!K18</f>
        <v>0</v>
      </c>
      <c r="L18" s="221">
        <f>'Annexe 1 (B) - Paroisse 1'!L18+'Annexe 1 (B) - Paroisse 2'!L18</f>
        <v>0</v>
      </c>
      <c r="M18" s="171">
        <f t="shared" si="1"/>
        <v>0</v>
      </c>
      <c r="N18" s="182">
        <f>'Annexe 1 (B) - Paroisse 1'!N18+'Annexe 1 (B) - Paroisse 2'!N18</f>
        <v>0</v>
      </c>
      <c r="O18" s="182">
        <f>'Annexe 1 (B) - Paroisse 1'!O18+'Annexe 1 (B) - Paroisse 2'!O18</f>
        <v>0</v>
      </c>
      <c r="P18" s="182">
        <f>'Annexe 1 (B) - Paroisse 1'!P18+'Annexe 1 (B) - Paroisse 2'!P18</f>
        <v>0</v>
      </c>
      <c r="Q18" s="182">
        <f>'Annexe 1 (B) - Paroisse 1'!Q18+'Annexe 1 (B) - Paroisse 2'!Q18</f>
        <v>0</v>
      </c>
      <c r="R18" s="182">
        <f>'Annexe 1 (B) - Paroisse 1'!R18+'Annexe 1 (B) - Paroisse 2'!R18</f>
        <v>0</v>
      </c>
      <c r="S18" s="182"/>
      <c r="T18" s="182">
        <f>'Annexe 1 (B) - Paroisse 1'!T18+'Annexe 1 (B) - Paroisse 2'!T18</f>
        <v>0</v>
      </c>
      <c r="U18" s="224">
        <f>'Annexe 1 (B) - Paroisse 1'!U18+'Annexe 1 (B) - Paroisse 2'!U18</f>
        <v>0</v>
      </c>
      <c r="V18" s="185">
        <f t="shared" si="2"/>
        <v>0</v>
      </c>
      <c r="W18" s="154"/>
    </row>
    <row r="19" spans="1:23" ht="15.75" customHeight="1">
      <c r="A19" s="152"/>
      <c r="B19" s="596" t="s">
        <v>95</v>
      </c>
      <c r="C19" s="597"/>
      <c r="D19" s="597"/>
      <c r="E19" s="597"/>
      <c r="F19" s="597"/>
      <c r="G19" s="598"/>
      <c r="H19" s="220">
        <f>'Annexe 1 (B) - Paroisse 1'!H19+'Annexe 1 (B) - Paroisse 2'!H19</f>
        <v>0</v>
      </c>
      <c r="I19" s="220">
        <f>'Annexe 1 (B) - Paroisse 1'!I19+'Annexe 1 (B) - Paroisse 2'!I19</f>
        <v>0</v>
      </c>
      <c r="J19" s="179">
        <f t="shared" si="0"/>
        <v>0</v>
      </c>
      <c r="K19" s="221">
        <f>'Annexe 1 (B) - Paroisse 1'!K19+'Annexe 1 (B) - Paroisse 2'!K19</f>
        <v>0</v>
      </c>
      <c r="L19" s="221">
        <f>'Annexe 1 (B) - Paroisse 1'!L19+'Annexe 1 (B) - Paroisse 2'!L19</f>
        <v>0</v>
      </c>
      <c r="M19" s="171">
        <f t="shared" si="1"/>
        <v>0</v>
      </c>
      <c r="N19" s="182">
        <f>'Annexe 1 (B) - Paroisse 1'!N19+'Annexe 1 (B) - Paroisse 2'!N19</f>
        <v>0</v>
      </c>
      <c r="O19" s="182">
        <f>'Annexe 1 (B) - Paroisse 1'!O19+'Annexe 1 (B) - Paroisse 2'!O19</f>
        <v>0</v>
      </c>
      <c r="P19" s="182">
        <f>'Annexe 1 (B) - Paroisse 1'!P19+'Annexe 1 (B) - Paroisse 2'!P19</f>
        <v>0</v>
      </c>
      <c r="Q19" s="182">
        <f>'Annexe 1 (B) - Paroisse 1'!Q19+'Annexe 1 (B) - Paroisse 2'!Q19</f>
        <v>0</v>
      </c>
      <c r="R19" s="182">
        <f>'Annexe 1 (B) - Paroisse 1'!R19+'Annexe 1 (B) - Paroisse 2'!R19</f>
        <v>0</v>
      </c>
      <c r="S19" s="182"/>
      <c r="T19" s="182">
        <f>'Annexe 1 (B) - Paroisse 1'!T19+'Annexe 1 (B) - Paroisse 2'!T19</f>
        <v>0</v>
      </c>
      <c r="U19" s="224">
        <f>'Annexe 1 (B) - Paroisse 1'!U19+'Annexe 1 (B) - Paroisse 2'!U19</f>
        <v>0</v>
      </c>
      <c r="V19" s="185">
        <f t="shared" si="2"/>
        <v>0</v>
      </c>
      <c r="W19" s="154"/>
    </row>
    <row r="20" spans="1:23" ht="15.75" customHeight="1">
      <c r="A20" s="152"/>
      <c r="B20" s="599" t="s">
        <v>96</v>
      </c>
      <c r="C20" s="600"/>
      <c r="D20" s="600"/>
      <c r="E20" s="600"/>
      <c r="F20" s="600"/>
      <c r="G20" s="601"/>
      <c r="H20" s="220">
        <f>'Annexe 1 (B) - Paroisse 1'!H20+'Annexe 1 (B) - Paroisse 2'!H20</f>
        <v>0</v>
      </c>
      <c r="I20" s="220">
        <f>'Annexe 1 (B) - Paroisse 1'!I20+'Annexe 1 (B) - Paroisse 2'!I20</f>
        <v>0</v>
      </c>
      <c r="J20" s="179">
        <f t="shared" si="0"/>
        <v>0</v>
      </c>
      <c r="K20" s="221">
        <f>'Annexe 1 (B) - Paroisse 1'!K20+'Annexe 1 (B) - Paroisse 2'!K20</f>
        <v>0</v>
      </c>
      <c r="L20" s="221">
        <f>'Annexe 1 (B) - Paroisse 1'!L20+'Annexe 1 (B) - Paroisse 2'!L20</f>
        <v>0</v>
      </c>
      <c r="M20" s="171">
        <f t="shared" si="1"/>
        <v>0</v>
      </c>
      <c r="N20" s="182">
        <f>'Annexe 1 (B) - Paroisse 1'!N20+'Annexe 1 (B) - Paroisse 2'!N20</f>
        <v>0</v>
      </c>
      <c r="O20" s="182">
        <f>'Annexe 1 (B) - Paroisse 1'!O20+'Annexe 1 (B) - Paroisse 2'!O20</f>
        <v>0</v>
      </c>
      <c r="P20" s="182">
        <f>'Annexe 1 (B) - Paroisse 1'!P20+'Annexe 1 (B) - Paroisse 2'!P20</f>
        <v>0</v>
      </c>
      <c r="Q20" s="182">
        <f>'Annexe 1 (B) - Paroisse 1'!Q20+'Annexe 1 (B) - Paroisse 2'!Q20</f>
        <v>0</v>
      </c>
      <c r="R20" s="182">
        <f>'Annexe 1 (B) - Paroisse 1'!R20+'Annexe 1 (B) - Paroisse 2'!R20</f>
        <v>0</v>
      </c>
      <c r="S20" s="182"/>
      <c r="T20" s="182">
        <f>'Annexe 1 (B) - Paroisse 1'!T20+'Annexe 1 (B) - Paroisse 2'!T20</f>
        <v>0</v>
      </c>
      <c r="U20" s="224">
        <f>'Annexe 1 (B) - Paroisse 1'!U20+'Annexe 1 (B) - Paroisse 2'!U20</f>
        <v>0</v>
      </c>
      <c r="V20" s="185">
        <f t="shared" si="2"/>
        <v>0</v>
      </c>
      <c r="W20" s="154"/>
    </row>
    <row r="21" spans="1:23" ht="15.75" customHeight="1">
      <c r="A21" s="152"/>
      <c r="B21" s="599" t="s">
        <v>97</v>
      </c>
      <c r="C21" s="600"/>
      <c r="D21" s="600"/>
      <c r="E21" s="600"/>
      <c r="F21" s="600"/>
      <c r="G21" s="601"/>
      <c r="H21" s="220">
        <f>'Annexe 1 (B) - Paroisse 1'!H21+'Annexe 1 (B) - Paroisse 2'!H21</f>
        <v>0</v>
      </c>
      <c r="I21" s="220">
        <f>'Annexe 1 (B) - Paroisse 1'!I21+'Annexe 1 (B) - Paroisse 2'!I21</f>
        <v>0</v>
      </c>
      <c r="J21" s="179">
        <f t="shared" si="0"/>
        <v>0</v>
      </c>
      <c r="K21" s="221">
        <f>'Annexe 1 (B) - Paroisse 1'!K21+'Annexe 1 (B) - Paroisse 2'!K21</f>
        <v>0</v>
      </c>
      <c r="L21" s="221">
        <f>'Annexe 1 (B) - Paroisse 1'!L21+'Annexe 1 (B) - Paroisse 2'!L21</f>
        <v>0</v>
      </c>
      <c r="M21" s="171">
        <f t="shared" si="1"/>
        <v>0</v>
      </c>
      <c r="N21" s="182">
        <f>'Annexe 1 (B) - Paroisse 1'!N21+'Annexe 1 (B) - Paroisse 2'!N21</f>
        <v>0</v>
      </c>
      <c r="O21" s="182">
        <f>'Annexe 1 (B) - Paroisse 1'!O21+'Annexe 1 (B) - Paroisse 2'!O21</f>
        <v>0</v>
      </c>
      <c r="P21" s="182">
        <f>'Annexe 1 (B) - Paroisse 1'!P21+'Annexe 1 (B) - Paroisse 2'!P21</f>
        <v>0</v>
      </c>
      <c r="Q21" s="182">
        <f>'Annexe 1 (B) - Paroisse 1'!Q21+'Annexe 1 (B) - Paroisse 2'!Q21</f>
        <v>0</v>
      </c>
      <c r="R21" s="182">
        <f>'Annexe 1 (B) - Paroisse 1'!R21+'Annexe 1 (B) - Paroisse 2'!R21</f>
        <v>0</v>
      </c>
      <c r="S21" s="182"/>
      <c r="T21" s="182">
        <f>'Annexe 1 (B) - Paroisse 1'!T21+'Annexe 1 (B) - Paroisse 2'!T21</f>
        <v>0</v>
      </c>
      <c r="U21" s="224">
        <f>'Annexe 1 (B) - Paroisse 1'!U21+'Annexe 1 (B) - Paroisse 2'!U21</f>
        <v>0</v>
      </c>
      <c r="V21" s="185">
        <f t="shared" si="2"/>
        <v>0</v>
      </c>
      <c r="W21" s="154"/>
    </row>
    <row r="22" spans="1:23" ht="15.75" customHeight="1">
      <c r="A22" s="152"/>
      <c r="B22" s="596" t="s">
        <v>98</v>
      </c>
      <c r="C22" s="597"/>
      <c r="D22" s="597"/>
      <c r="E22" s="597"/>
      <c r="F22" s="597"/>
      <c r="G22" s="598"/>
      <c r="H22" s="220">
        <f>'Annexe 1 (B) - Paroisse 1'!H22+'Annexe 1 (B) - Paroisse 2'!H22</f>
        <v>0</v>
      </c>
      <c r="I22" s="220">
        <f>'Annexe 1 (B) - Paroisse 1'!I22+'Annexe 1 (B) - Paroisse 2'!I22</f>
        <v>0</v>
      </c>
      <c r="J22" s="179">
        <f t="shared" si="0"/>
        <v>0</v>
      </c>
      <c r="K22" s="221">
        <f>'Annexe 1 (B) - Paroisse 1'!K22+'Annexe 1 (B) - Paroisse 2'!K22</f>
        <v>0</v>
      </c>
      <c r="L22" s="221">
        <f>'Annexe 1 (B) - Paroisse 1'!L22+'Annexe 1 (B) - Paroisse 2'!L22</f>
        <v>0</v>
      </c>
      <c r="M22" s="171">
        <f t="shared" si="1"/>
        <v>0</v>
      </c>
      <c r="N22" s="182">
        <f>'Annexe 1 (B) - Paroisse 1'!N22+'Annexe 1 (B) - Paroisse 2'!N22</f>
        <v>0</v>
      </c>
      <c r="O22" s="182">
        <f>'Annexe 1 (B) - Paroisse 1'!O22+'Annexe 1 (B) - Paroisse 2'!O22</f>
        <v>0</v>
      </c>
      <c r="P22" s="182">
        <f>'Annexe 1 (B) - Paroisse 1'!P22+'Annexe 1 (B) - Paroisse 2'!P22</f>
        <v>0</v>
      </c>
      <c r="Q22" s="182">
        <f>'Annexe 1 (B) - Paroisse 1'!Q22+'Annexe 1 (B) - Paroisse 2'!Q22</f>
        <v>0</v>
      </c>
      <c r="R22" s="182">
        <f>'Annexe 1 (B) - Paroisse 1'!R22+'Annexe 1 (B) - Paroisse 2'!R22</f>
        <v>0</v>
      </c>
      <c r="S22" s="182"/>
      <c r="T22" s="182">
        <f>'Annexe 1 (B) - Paroisse 1'!T22+'Annexe 1 (B) - Paroisse 2'!T22</f>
        <v>0</v>
      </c>
      <c r="U22" s="224">
        <f>'Annexe 1 (B) - Paroisse 1'!U22+'Annexe 1 (B) - Paroisse 2'!U22</f>
        <v>0</v>
      </c>
      <c r="V22" s="185">
        <f t="shared" si="2"/>
        <v>0</v>
      </c>
      <c r="W22" s="154"/>
    </row>
    <row r="23" spans="1:23" ht="15.75" customHeight="1">
      <c r="A23" s="152"/>
      <c r="B23" s="599" t="s">
        <v>99</v>
      </c>
      <c r="C23" s="600"/>
      <c r="D23" s="600"/>
      <c r="E23" s="600"/>
      <c r="F23" s="600"/>
      <c r="G23" s="601"/>
      <c r="H23" s="220">
        <f>'Annexe 1 (B) - Paroisse 1'!H23+'Annexe 1 (B) - Paroisse 2'!H23</f>
        <v>0</v>
      </c>
      <c r="I23" s="220">
        <f>'Annexe 1 (B) - Paroisse 1'!I23+'Annexe 1 (B) - Paroisse 2'!I23</f>
        <v>0</v>
      </c>
      <c r="J23" s="179">
        <f t="shared" si="0"/>
        <v>0</v>
      </c>
      <c r="K23" s="221">
        <f>'Annexe 1 (B) - Paroisse 1'!K23+'Annexe 1 (B) - Paroisse 2'!K23</f>
        <v>0</v>
      </c>
      <c r="L23" s="221">
        <f>'Annexe 1 (B) - Paroisse 1'!L23+'Annexe 1 (B) - Paroisse 2'!L23</f>
        <v>0</v>
      </c>
      <c r="M23" s="171">
        <f t="shared" si="1"/>
        <v>0</v>
      </c>
      <c r="N23" s="182">
        <f>'Annexe 1 (B) - Paroisse 1'!N23+'Annexe 1 (B) - Paroisse 2'!N23</f>
        <v>0</v>
      </c>
      <c r="O23" s="182">
        <f>'Annexe 1 (B) - Paroisse 1'!O23+'Annexe 1 (B) - Paroisse 2'!O23</f>
        <v>0</v>
      </c>
      <c r="P23" s="182">
        <f>'Annexe 1 (B) - Paroisse 1'!P23+'Annexe 1 (B) - Paroisse 2'!P23</f>
        <v>0</v>
      </c>
      <c r="Q23" s="182">
        <f>'Annexe 1 (B) - Paroisse 1'!Q23+'Annexe 1 (B) - Paroisse 2'!Q23</f>
        <v>0</v>
      </c>
      <c r="R23" s="182">
        <f>'Annexe 1 (B) - Paroisse 1'!R23+'Annexe 1 (B) - Paroisse 2'!R23</f>
        <v>0</v>
      </c>
      <c r="S23" s="182"/>
      <c r="T23" s="182">
        <f>'Annexe 1 (B) - Paroisse 1'!T23+'Annexe 1 (B) - Paroisse 2'!T23</f>
        <v>0</v>
      </c>
      <c r="U23" s="224">
        <f>'Annexe 1 (B) - Paroisse 1'!U23+'Annexe 1 (B) - Paroisse 2'!U23</f>
        <v>0</v>
      </c>
      <c r="V23" s="185">
        <f t="shared" si="2"/>
        <v>0</v>
      </c>
      <c r="W23" s="154"/>
    </row>
    <row r="24" spans="1:23" ht="15.75" customHeight="1">
      <c r="A24" s="152"/>
      <c r="B24" s="596" t="s">
        <v>100</v>
      </c>
      <c r="C24" s="597"/>
      <c r="D24" s="597"/>
      <c r="E24" s="597"/>
      <c r="F24" s="597"/>
      <c r="G24" s="598"/>
      <c r="H24" s="220">
        <f>'Annexe 1 (B) - Paroisse 1'!H24+'Annexe 1 (B) - Paroisse 2'!H24</f>
        <v>0</v>
      </c>
      <c r="I24" s="220">
        <f>'Annexe 1 (B) - Paroisse 1'!I24+'Annexe 1 (B) - Paroisse 2'!I24</f>
        <v>0</v>
      </c>
      <c r="J24" s="179">
        <f t="shared" si="0"/>
        <v>0</v>
      </c>
      <c r="K24" s="221">
        <f>'Annexe 1 (B) - Paroisse 1'!K24+'Annexe 1 (B) - Paroisse 2'!K24</f>
        <v>0</v>
      </c>
      <c r="L24" s="221">
        <f>'Annexe 1 (B) - Paroisse 1'!L24+'Annexe 1 (B) - Paroisse 2'!L24</f>
        <v>0</v>
      </c>
      <c r="M24" s="171">
        <f t="shared" si="1"/>
        <v>0</v>
      </c>
      <c r="N24" s="182">
        <f>'Annexe 1 (B) - Paroisse 1'!N24+'Annexe 1 (B) - Paroisse 2'!N24</f>
        <v>0</v>
      </c>
      <c r="O24" s="182">
        <f>'Annexe 1 (B) - Paroisse 1'!O24+'Annexe 1 (B) - Paroisse 2'!O24</f>
        <v>0</v>
      </c>
      <c r="P24" s="182">
        <f>'Annexe 1 (B) - Paroisse 1'!P24+'Annexe 1 (B) - Paroisse 2'!P24</f>
        <v>0</v>
      </c>
      <c r="Q24" s="182">
        <f>'Annexe 1 (B) - Paroisse 1'!Q24+'Annexe 1 (B) - Paroisse 2'!Q24</f>
        <v>0</v>
      </c>
      <c r="R24" s="182">
        <f>'Annexe 1 (B) - Paroisse 1'!R24+'Annexe 1 (B) - Paroisse 2'!R24</f>
        <v>0</v>
      </c>
      <c r="S24" s="182"/>
      <c r="T24" s="182">
        <f>'Annexe 1 (B) - Paroisse 1'!T24+'Annexe 1 (B) - Paroisse 2'!T24</f>
        <v>0</v>
      </c>
      <c r="U24" s="224">
        <f>'Annexe 1 (B) - Paroisse 1'!U24+'Annexe 1 (B) - Paroisse 2'!U24</f>
        <v>0</v>
      </c>
      <c r="V24" s="185">
        <f t="shared" si="2"/>
        <v>0</v>
      </c>
      <c r="W24" s="154"/>
    </row>
    <row r="25" spans="1:23" ht="15.75" customHeight="1">
      <c r="A25" s="152"/>
      <c r="B25" s="599" t="s">
        <v>101</v>
      </c>
      <c r="C25" s="600"/>
      <c r="D25" s="600"/>
      <c r="E25" s="600"/>
      <c r="F25" s="600"/>
      <c r="G25" s="601"/>
      <c r="H25" s="220">
        <f>'Annexe 1 (B) - Paroisse 1'!H25+'Annexe 1 (B) - Paroisse 2'!H25</f>
        <v>0</v>
      </c>
      <c r="I25" s="220">
        <f>'Annexe 1 (B) - Paroisse 1'!I25+'Annexe 1 (B) - Paroisse 2'!I25</f>
        <v>0</v>
      </c>
      <c r="J25" s="179">
        <f t="shared" si="0"/>
        <v>0</v>
      </c>
      <c r="K25" s="221">
        <f>'Annexe 1 (B) - Paroisse 1'!K25+'Annexe 1 (B) - Paroisse 2'!K25</f>
        <v>0</v>
      </c>
      <c r="L25" s="221">
        <f>'Annexe 1 (B) - Paroisse 1'!L25+'Annexe 1 (B) - Paroisse 2'!L25</f>
        <v>0</v>
      </c>
      <c r="M25" s="171">
        <f t="shared" si="1"/>
        <v>0</v>
      </c>
      <c r="N25" s="182">
        <f>'Annexe 1 (B) - Paroisse 1'!N25+'Annexe 1 (B) - Paroisse 2'!N25</f>
        <v>0</v>
      </c>
      <c r="O25" s="182">
        <f>'Annexe 1 (B) - Paroisse 1'!O25+'Annexe 1 (B) - Paroisse 2'!O25</f>
        <v>0</v>
      </c>
      <c r="P25" s="182">
        <f>'Annexe 1 (B) - Paroisse 1'!P25+'Annexe 1 (B) - Paroisse 2'!P25</f>
        <v>0</v>
      </c>
      <c r="Q25" s="182">
        <f>'Annexe 1 (B) - Paroisse 1'!Q25+'Annexe 1 (B) - Paroisse 2'!Q25</f>
        <v>0</v>
      </c>
      <c r="R25" s="182">
        <f>'Annexe 1 (B) - Paroisse 1'!R25+'Annexe 1 (B) - Paroisse 2'!R25</f>
        <v>0</v>
      </c>
      <c r="S25" s="182"/>
      <c r="T25" s="182">
        <f>'Annexe 1 (B) - Paroisse 1'!T25+'Annexe 1 (B) - Paroisse 2'!T25</f>
        <v>0</v>
      </c>
      <c r="U25" s="224">
        <f>'Annexe 1 (B) - Paroisse 1'!U25+'Annexe 1 (B) - Paroisse 2'!U25</f>
        <v>0</v>
      </c>
      <c r="V25" s="185">
        <f t="shared" si="2"/>
        <v>0</v>
      </c>
      <c r="W25" s="154"/>
    </row>
    <row r="26" spans="1:23" ht="15.75" customHeight="1">
      <c r="A26" s="152"/>
      <c r="B26" s="599" t="s">
        <v>102</v>
      </c>
      <c r="C26" s="600"/>
      <c r="D26" s="600"/>
      <c r="E26" s="600"/>
      <c r="F26" s="600"/>
      <c r="G26" s="601"/>
      <c r="H26" s="220">
        <f>'Annexe 1 (B) - Paroisse 1'!H26+'Annexe 1 (B) - Paroisse 2'!H26</f>
        <v>0</v>
      </c>
      <c r="I26" s="220">
        <f>'Annexe 1 (B) - Paroisse 1'!I26+'Annexe 1 (B) - Paroisse 2'!I26</f>
        <v>0</v>
      </c>
      <c r="J26" s="179">
        <f t="shared" si="0"/>
        <v>0</v>
      </c>
      <c r="K26" s="221">
        <f>'Annexe 1 (B) - Paroisse 1'!K26+'Annexe 1 (B) - Paroisse 2'!K26</f>
        <v>0</v>
      </c>
      <c r="L26" s="221">
        <f>'Annexe 1 (B) - Paroisse 1'!L26+'Annexe 1 (B) - Paroisse 2'!L26</f>
        <v>0</v>
      </c>
      <c r="M26" s="171">
        <f t="shared" si="1"/>
        <v>0</v>
      </c>
      <c r="N26" s="182">
        <f>'Annexe 1 (B) - Paroisse 1'!N26+'Annexe 1 (B) - Paroisse 2'!N26</f>
        <v>0</v>
      </c>
      <c r="O26" s="182">
        <f>'Annexe 1 (B) - Paroisse 1'!O26+'Annexe 1 (B) - Paroisse 2'!O26</f>
        <v>0</v>
      </c>
      <c r="P26" s="182">
        <f>'Annexe 1 (B) - Paroisse 1'!P26+'Annexe 1 (B) - Paroisse 2'!P26</f>
        <v>0</v>
      </c>
      <c r="Q26" s="182">
        <f>'Annexe 1 (B) - Paroisse 1'!Q26+'Annexe 1 (B) - Paroisse 2'!Q26</f>
        <v>0</v>
      </c>
      <c r="R26" s="182">
        <f>'Annexe 1 (B) - Paroisse 1'!R26+'Annexe 1 (B) - Paroisse 2'!R26</f>
        <v>0</v>
      </c>
      <c r="S26" s="182"/>
      <c r="T26" s="182">
        <f>'Annexe 1 (B) - Paroisse 1'!T26+'Annexe 1 (B) - Paroisse 2'!T26</f>
        <v>0</v>
      </c>
      <c r="U26" s="224">
        <f>'Annexe 1 (B) - Paroisse 1'!U26+'Annexe 1 (B) - Paroisse 2'!U26</f>
        <v>0</v>
      </c>
      <c r="V26" s="185">
        <f t="shared" si="2"/>
        <v>0</v>
      </c>
      <c r="W26" s="154"/>
    </row>
    <row r="27" spans="1:23" ht="15.75" customHeight="1" thickBot="1">
      <c r="A27" s="152"/>
      <c r="B27" s="669" t="s">
        <v>154</v>
      </c>
      <c r="C27" s="670"/>
      <c r="D27" s="670"/>
      <c r="E27" s="670"/>
      <c r="F27" s="670"/>
      <c r="G27" s="671"/>
      <c r="H27" s="220">
        <f>'Annexe 1 (B) - Paroisse 1'!H27+'Annexe 1 (B) - Paroisse 2'!H27</f>
        <v>0</v>
      </c>
      <c r="I27" s="220">
        <f>'Annexe 1 (B) - Paroisse 1'!I27+'Annexe 1 (B) - Paroisse 2'!I27</f>
        <v>0</v>
      </c>
      <c r="J27" s="179">
        <f t="shared" si="0"/>
        <v>0</v>
      </c>
      <c r="K27" s="221">
        <f>'Annexe 1 (B) - Paroisse 1'!K27+'Annexe 1 (B) - Paroisse 2'!K27</f>
        <v>0</v>
      </c>
      <c r="L27" s="221">
        <f>'Annexe 1 (B) - Paroisse 1'!L27+'Annexe 1 (B) - Paroisse 2'!L27</f>
        <v>0</v>
      </c>
      <c r="M27" s="171">
        <f t="shared" si="1"/>
        <v>0</v>
      </c>
      <c r="N27" s="182">
        <f>'Annexe 1 (B) - Paroisse 1'!N27+'Annexe 1 (B) - Paroisse 2'!N27</f>
        <v>0</v>
      </c>
      <c r="O27" s="182">
        <f>'Annexe 1 (B) - Paroisse 1'!O27+'Annexe 1 (B) - Paroisse 2'!O27</f>
        <v>0</v>
      </c>
      <c r="P27" s="182">
        <f>'Annexe 1 (B) - Paroisse 1'!P27+'Annexe 1 (B) - Paroisse 2'!P27</f>
        <v>0</v>
      </c>
      <c r="Q27" s="182">
        <f>'Annexe 1 (B) - Paroisse 1'!Q27+'Annexe 1 (B) - Paroisse 2'!Q27</f>
        <v>0</v>
      </c>
      <c r="R27" s="182">
        <f>'Annexe 1 (B) - Paroisse 1'!R27+'Annexe 1 (B) - Paroisse 2'!R27</f>
        <v>0</v>
      </c>
      <c r="S27" s="182"/>
      <c r="T27" s="182">
        <f>'Annexe 1 (B) - Paroisse 1'!T27+'Annexe 1 (B) - Paroisse 2'!T27</f>
        <v>0</v>
      </c>
      <c r="U27" s="224">
        <f>'Annexe 1 (B) - Paroisse 1'!U27+'Annexe 1 (B) - Paroisse 2'!U27</f>
        <v>0</v>
      </c>
      <c r="V27" s="185">
        <f t="shared" si="2"/>
        <v>0</v>
      </c>
      <c r="W27" s="154"/>
    </row>
    <row r="28" spans="1:23" ht="15" customHeight="1" thickBot="1" thickTop="1">
      <c r="A28" s="200"/>
      <c r="B28" s="593" t="s">
        <v>103</v>
      </c>
      <c r="C28" s="594"/>
      <c r="D28" s="594"/>
      <c r="E28" s="594"/>
      <c r="F28" s="594"/>
      <c r="G28" s="595"/>
      <c r="H28" s="201">
        <f aca="true" t="shared" si="3" ref="H28:V28">SUM(H7:H27)</f>
        <v>0</v>
      </c>
      <c r="I28" s="202">
        <f t="shared" si="3"/>
        <v>0</v>
      </c>
      <c r="J28" s="203">
        <f t="shared" si="3"/>
        <v>0</v>
      </c>
      <c r="K28" s="204">
        <f t="shared" si="3"/>
        <v>0</v>
      </c>
      <c r="L28" s="205">
        <f t="shared" si="3"/>
        <v>0</v>
      </c>
      <c r="M28" s="219">
        <f t="shared" si="3"/>
        <v>0</v>
      </c>
      <c r="N28" s="204">
        <f t="shared" si="3"/>
        <v>0</v>
      </c>
      <c r="O28" s="204">
        <f t="shared" si="3"/>
        <v>0</v>
      </c>
      <c r="P28" s="204">
        <f t="shared" si="3"/>
        <v>0</v>
      </c>
      <c r="Q28" s="204">
        <f t="shared" si="3"/>
        <v>0</v>
      </c>
      <c r="R28" s="204">
        <f t="shared" si="3"/>
        <v>0</v>
      </c>
      <c r="S28" s="204"/>
      <c r="T28" s="204">
        <f t="shared" si="3"/>
        <v>0</v>
      </c>
      <c r="U28" s="204">
        <f t="shared" si="3"/>
        <v>0</v>
      </c>
      <c r="V28" s="206">
        <f t="shared" si="3"/>
        <v>0</v>
      </c>
      <c r="W28" s="154"/>
    </row>
    <row r="29" spans="1:23" ht="15" customHeight="1" thickBot="1">
      <c r="A29" s="207"/>
      <c r="B29" s="208"/>
      <c r="C29" s="208"/>
      <c r="D29" s="208"/>
      <c r="E29" s="208"/>
      <c r="F29" s="208"/>
      <c r="G29" s="208"/>
      <c r="H29" s="209"/>
      <c r="I29" s="209"/>
      <c r="J29" s="210"/>
      <c r="K29" s="210"/>
      <c r="L29" s="210"/>
      <c r="M29" s="211" t="s">
        <v>123</v>
      </c>
      <c r="N29" s="582" t="s">
        <v>169</v>
      </c>
      <c r="O29" s="582"/>
      <c r="P29" s="582"/>
      <c r="Q29" s="582"/>
      <c r="R29" s="582"/>
      <c r="S29" s="355"/>
      <c r="T29" s="585">
        <f>N28+O28+P28+Q28+R28+T28+U28</f>
        <v>0</v>
      </c>
      <c r="U29" s="586"/>
      <c r="W29" s="212"/>
    </row>
    <row r="30" ht="3" customHeight="1"/>
    <row r="31" spans="1:24" ht="12.75" customHeight="1">
      <c r="A31" s="213" t="s">
        <v>168</v>
      </c>
      <c r="H31" s="141"/>
      <c r="K31" s="144"/>
      <c r="X31" s="140"/>
    </row>
    <row r="32" spans="8:24" ht="3" customHeight="1">
      <c r="H32" s="141"/>
      <c r="K32" s="144"/>
      <c r="X32" s="140"/>
    </row>
    <row r="33" spans="1:24" s="214" customFormat="1" ht="12" customHeight="1">
      <c r="A33" s="214" t="s">
        <v>125</v>
      </c>
      <c r="E33" s="214" t="s">
        <v>126</v>
      </c>
      <c r="I33" s="142"/>
      <c r="J33" s="142"/>
      <c r="K33" s="142"/>
      <c r="L33" s="226"/>
      <c r="M33" s="226"/>
      <c r="N33" s="226"/>
      <c r="O33" s="226"/>
      <c r="P33" s="226"/>
      <c r="Q33" s="226"/>
      <c r="R33" s="226"/>
      <c r="S33" s="226"/>
      <c r="T33" s="226"/>
      <c r="U33" s="226"/>
      <c r="V33" s="226"/>
      <c r="W33" s="226"/>
      <c r="X33" s="226"/>
    </row>
    <row r="34" spans="1:24" s="214" customFormat="1" ht="12" customHeight="1">
      <c r="A34" s="214" t="s">
        <v>127</v>
      </c>
      <c r="E34" s="214" t="s">
        <v>126</v>
      </c>
      <c r="I34" s="142"/>
      <c r="J34" s="142"/>
      <c r="K34" s="142"/>
      <c r="L34" s="226"/>
      <c r="M34" s="226"/>
      <c r="N34" s="226"/>
      <c r="O34" s="226"/>
      <c r="P34" s="226"/>
      <c r="Q34" s="226"/>
      <c r="R34" s="226"/>
      <c r="S34" s="226"/>
      <c r="T34" s="226"/>
      <c r="U34" s="226"/>
      <c r="V34" s="226"/>
      <c r="W34" s="226"/>
      <c r="X34" s="226"/>
    </row>
    <row r="35" spans="1:24" s="214" customFormat="1" ht="12" customHeight="1">
      <c r="A35" s="216" t="s">
        <v>156</v>
      </c>
      <c r="E35" s="214" t="s">
        <v>163</v>
      </c>
      <c r="I35" s="142"/>
      <c r="J35" s="142"/>
      <c r="K35" s="142"/>
      <c r="L35" s="226"/>
      <c r="M35" s="226"/>
      <c r="N35" s="226"/>
      <c r="O35" s="226"/>
      <c r="P35" s="226"/>
      <c r="Q35" s="226"/>
      <c r="R35" s="226"/>
      <c r="S35" s="226"/>
      <c r="T35" s="226"/>
      <c r="U35" s="226"/>
      <c r="V35" s="226"/>
      <c r="W35" s="226"/>
      <c r="X35" s="226"/>
    </row>
    <row r="36" spans="1:24" s="214" customFormat="1" ht="12" customHeight="1">
      <c r="A36" s="216" t="s">
        <v>128</v>
      </c>
      <c r="E36" s="214" t="s">
        <v>164</v>
      </c>
      <c r="I36" s="142"/>
      <c r="J36" s="142"/>
      <c r="K36" s="142"/>
      <c r="L36" s="226"/>
      <c r="M36" s="226"/>
      <c r="N36" s="226"/>
      <c r="O36" s="226"/>
      <c r="P36" s="226"/>
      <c r="Q36" s="226"/>
      <c r="R36" s="226"/>
      <c r="S36" s="226"/>
      <c r="T36" s="226"/>
      <c r="U36" s="226"/>
      <c r="V36" s="226"/>
      <c r="W36" s="226"/>
      <c r="X36" s="226"/>
    </row>
    <row r="37" spans="1:24" s="214" customFormat="1" ht="12" customHeight="1">
      <c r="A37" s="216" t="s">
        <v>129</v>
      </c>
      <c r="E37" s="214" t="s">
        <v>164</v>
      </c>
      <c r="I37" s="142"/>
      <c r="J37" s="142"/>
      <c r="K37" s="142"/>
      <c r="L37" s="226"/>
      <c r="M37" s="226"/>
      <c r="N37" s="226"/>
      <c r="O37" s="226"/>
      <c r="P37" s="226"/>
      <c r="Q37" s="226"/>
      <c r="R37" s="226"/>
      <c r="S37" s="226"/>
      <c r="T37" s="226"/>
      <c r="U37" s="226"/>
      <c r="V37" s="226"/>
      <c r="W37" s="226"/>
      <c r="X37" s="226"/>
    </row>
    <row r="38" spans="8:24" ht="3" customHeight="1">
      <c r="H38" s="141"/>
      <c r="K38" s="144"/>
      <c r="X38" s="140"/>
    </row>
    <row r="39" spans="1:24" s="214" customFormat="1" ht="9" customHeight="1">
      <c r="A39" s="229">
        <v>1</v>
      </c>
      <c r="B39" s="214" t="s">
        <v>159</v>
      </c>
      <c r="I39" s="142"/>
      <c r="J39" s="142"/>
      <c r="K39" s="142"/>
      <c r="L39" s="226"/>
      <c r="M39" s="226"/>
      <c r="N39" s="226"/>
      <c r="O39" s="226"/>
      <c r="P39" s="226"/>
      <c r="Q39" s="226"/>
      <c r="R39" s="226"/>
      <c r="S39" s="226"/>
      <c r="T39" s="226"/>
      <c r="U39" s="226"/>
      <c r="V39" s="226"/>
      <c r="W39" s="226"/>
      <c r="X39" s="226"/>
    </row>
    <row r="40" spans="1:24" s="214" customFormat="1" ht="9" customHeight="1">
      <c r="A40" s="227"/>
      <c r="B40" s="214" t="s">
        <v>162</v>
      </c>
      <c r="I40" s="142"/>
      <c r="J40" s="142"/>
      <c r="K40" s="142"/>
      <c r="L40" s="226"/>
      <c r="M40" s="226"/>
      <c r="N40" s="226"/>
      <c r="O40" s="226"/>
      <c r="P40" s="226"/>
      <c r="Q40" s="226"/>
      <c r="R40" s="226"/>
      <c r="S40" s="226"/>
      <c r="T40" s="226"/>
      <c r="U40" s="226"/>
      <c r="V40" s="226"/>
      <c r="W40" s="226"/>
      <c r="X40" s="226"/>
    </row>
    <row r="41" spans="1:24" s="214" customFormat="1" ht="9" customHeight="1">
      <c r="A41" s="230" t="s">
        <v>140</v>
      </c>
      <c r="B41" s="214" t="s">
        <v>160</v>
      </c>
      <c r="I41" s="142"/>
      <c r="J41" s="142"/>
      <c r="K41" s="142"/>
      <c r="L41" s="226"/>
      <c r="M41" s="226"/>
      <c r="N41" s="226"/>
      <c r="O41" s="226"/>
      <c r="P41" s="226"/>
      <c r="Q41" s="226"/>
      <c r="R41" s="226"/>
      <c r="S41" s="226"/>
      <c r="T41" s="226"/>
      <c r="U41" s="226"/>
      <c r="V41" s="226"/>
      <c r="W41" s="226"/>
      <c r="X41" s="226"/>
    </row>
    <row r="42" spans="1:24" s="214" customFormat="1" ht="9" customHeight="1">
      <c r="A42" s="230"/>
      <c r="B42" s="214" t="s">
        <v>158</v>
      </c>
      <c r="I42" s="142"/>
      <c r="J42" s="142"/>
      <c r="K42" s="142"/>
      <c r="L42" s="226"/>
      <c r="M42" s="226"/>
      <c r="N42" s="226"/>
      <c r="O42" s="226"/>
      <c r="P42" s="226"/>
      <c r="Q42" s="226"/>
      <c r="R42" s="226"/>
      <c r="S42" s="226"/>
      <c r="T42" s="226"/>
      <c r="U42" s="226"/>
      <c r="V42" s="226"/>
      <c r="W42" s="226"/>
      <c r="X42" s="226"/>
    </row>
    <row r="43" spans="1:24" s="214" customFormat="1" ht="9" customHeight="1">
      <c r="A43" s="228"/>
      <c r="B43" s="215" t="s">
        <v>161</v>
      </c>
      <c r="I43" s="142"/>
      <c r="J43" s="142"/>
      <c r="K43" s="142"/>
      <c r="L43" s="226"/>
      <c r="M43" s="226"/>
      <c r="N43" s="226"/>
      <c r="O43" s="226"/>
      <c r="P43" s="226"/>
      <c r="Q43" s="226"/>
      <c r="R43" s="226"/>
      <c r="S43" s="226"/>
      <c r="T43" s="226"/>
      <c r="U43" s="226"/>
      <c r="V43" s="226"/>
      <c r="W43" s="226"/>
      <c r="X43" s="226"/>
    </row>
    <row r="44" spans="1:24" s="214" customFormat="1" ht="9" customHeight="1">
      <c r="A44" s="216"/>
      <c r="I44" s="142"/>
      <c r="J44" s="142"/>
      <c r="K44" s="142"/>
      <c r="L44" s="226"/>
      <c r="M44" s="226"/>
      <c r="N44" s="226"/>
      <c r="O44" s="226"/>
      <c r="P44" s="226"/>
      <c r="Q44" s="226"/>
      <c r="R44" s="226"/>
      <c r="S44" s="226"/>
      <c r="T44" s="226"/>
      <c r="U44" s="226"/>
      <c r="V44" s="226"/>
      <c r="W44" s="226"/>
      <c r="X44" s="226"/>
    </row>
  </sheetData>
  <sheetProtection password="84C7" sheet="1" objects="1" scenarios="1" selectLockedCells="1"/>
  <mergeCells count="45">
    <mergeCell ref="A7:A8"/>
    <mergeCell ref="K4:K6"/>
    <mergeCell ref="I5:I6"/>
    <mergeCell ref="H5:H6"/>
    <mergeCell ref="F4:F5"/>
    <mergeCell ref="G4:G5"/>
    <mergeCell ref="J4:J6"/>
    <mergeCell ref="F6:G6"/>
    <mergeCell ref="B7:D8"/>
    <mergeCell ref="E10:G10"/>
    <mergeCell ref="E11:G11"/>
    <mergeCell ref="C13:G13"/>
    <mergeCell ref="E1:K1"/>
    <mergeCell ref="F7:F9"/>
    <mergeCell ref="G7:G9"/>
    <mergeCell ref="B3:J3"/>
    <mergeCell ref="A1:D1"/>
    <mergeCell ref="A10:A11"/>
    <mergeCell ref="B5:E6"/>
    <mergeCell ref="V4:V6"/>
    <mergeCell ref="B12:G12"/>
    <mergeCell ref="B18:G18"/>
    <mergeCell ref="C15:G15"/>
    <mergeCell ref="C16:G16"/>
    <mergeCell ref="H4:I4"/>
    <mergeCell ref="C17:G17"/>
    <mergeCell ref="C14:G14"/>
    <mergeCell ref="B9:E9"/>
    <mergeCell ref="B10:D11"/>
    <mergeCell ref="B24:G24"/>
    <mergeCell ref="B27:G27"/>
    <mergeCell ref="B23:G23"/>
    <mergeCell ref="B26:G26"/>
    <mergeCell ref="B25:G25"/>
    <mergeCell ref="B21:G21"/>
    <mergeCell ref="B20:G20"/>
    <mergeCell ref="B28:G28"/>
    <mergeCell ref="B19:G19"/>
    <mergeCell ref="K3:L3"/>
    <mergeCell ref="N29:R29"/>
    <mergeCell ref="N3:U3"/>
    <mergeCell ref="T29:U29"/>
    <mergeCell ref="M5:M6"/>
    <mergeCell ref="L4:L6"/>
    <mergeCell ref="B22:G22"/>
  </mergeCells>
  <printOptions horizontalCentered="1" verticalCentered="1"/>
  <pageMargins left="0.2362204724409449" right="0.2362204724409449" top="0.5905511811023623" bottom="0.1968503937007874" header="0.1968503937007874" footer="0.11811023622047245"/>
  <pageSetup fitToHeight="1" fitToWidth="1" horizontalDpi="600" verticalDpi="600" orientation="landscape" scale="72" r:id="rId1"/>
  <headerFooter alignWithMargins="0">
    <oddHeader xml:space="preserve">&amp;L&amp;"Courier New,Normal"&amp;18&amp;X       &amp;C&amp;"Arial,Gras"Consolidé de l'ANNEXE 1 (B)  -  SALAIRES et AVANTAGES SOCIAUX (part de l'employeur)&amp;R&amp;"Courier New,Normal"&amp;18&amp;X              </oddHeader>
    <oddFooter>&amp;C&amp;A&amp;R&amp;"Arial,Gras italique"&amp;Y9</oddFooter>
  </headerFooter>
  <ignoredErrors>
    <ignoredError sqref="F7:G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Benoit</dc:creator>
  <cp:keywords/>
  <dc:description/>
  <cp:lastModifiedBy>Pierre Lavoie</cp:lastModifiedBy>
  <cp:lastPrinted>2017-10-13T15:17:18Z</cp:lastPrinted>
  <dcterms:created xsi:type="dcterms:W3CDTF">2005-11-10T21:38:41Z</dcterms:created>
  <dcterms:modified xsi:type="dcterms:W3CDTF">2017-10-13T15:24:31Z</dcterms:modified>
  <cp:category/>
  <cp:version/>
  <cp:contentType/>
  <cp:contentStatus/>
</cp:coreProperties>
</file>